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01 ITA\Guideline OIT 2025 68\O12 แผนการใช้จ่ายงบประมาณประจำปีและรายงานผลการใช้จ่ายประจำปี\อุทธร68\"/>
    </mc:Choice>
  </mc:AlternateContent>
  <xr:revisionPtr revIDLastSave="0" documentId="13_ncr:1_{C1063BAE-FCDC-47AB-BCFB-CCC3B5026A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แผนใช้งบปี68" sheetId="11" r:id="rId1"/>
  </sheets>
  <definedNames>
    <definedName name="_xlnm.Print_Area" localSheetId="0">แผนใช้งบปี68!$A$1:$J$69</definedName>
    <definedName name="_xlnm.Print_Titles" localSheetId="0">แผนใช้งบปี68!$5:$7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1" l="1"/>
  <c r="D69" i="11"/>
  <c r="D36" i="11"/>
  <c r="D52" i="11"/>
  <c r="D47" i="11"/>
  <c r="D55" i="11"/>
  <c r="D61" i="11"/>
  <c r="D32" i="11"/>
  <c r="D31" i="11"/>
  <c r="D20" i="11"/>
  <c r="D19" i="11"/>
  <c r="D18" i="11"/>
  <c r="D17" i="11"/>
</calcChain>
</file>

<file path=xl/sharedStrings.xml><?xml version="1.0" encoding="utf-8"?>
<sst xmlns="http://schemas.openxmlformats.org/spreadsheetml/2006/main" count="224" uniqueCount="129">
  <si>
    <t>งบประมาณ/แหล่งที่จัดสรร/สนับสนุน</t>
  </si>
  <si>
    <t>ที่</t>
  </si>
  <si>
    <t>สตช.</t>
  </si>
  <si>
    <t>อปท.</t>
  </si>
  <si>
    <t>อื่นๆ</t>
  </si>
  <si>
    <t xml:space="preserve"> -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</si>
  <si>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</si>
  <si>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</si>
  <si>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1 ค่าตอบแทนคุ้มครองพยาน</t>
  </si>
  <si>
    <t>ต่อการดำเนินมาตรการ คุ้มครองสิทธิ์</t>
  </si>
  <si>
    <t>2 ค่าตอบแทนนักจิตวิทยา</t>
  </si>
  <si>
    <t>ตามหลักมนุษยชนในกระบวนการยุติธรรม</t>
  </si>
  <si>
    <t>3 ค่าตอบแทนชันสูตรพลิกศพ</t>
  </si>
  <si>
    <t>4 ค่าส่งหมายเรียกพยาน</t>
  </si>
  <si>
    <t>เป็นกำลังใจในการปฏิบัติหน้าที่</t>
  </si>
  <si>
    <t>1.ค่าใช้จ่ายในการเดินทางไปราชการ</t>
  </si>
  <si>
    <t>1.ค่าวัสดุสำนักงาน</t>
  </si>
  <si>
    <t>4.ค่าวัสดุอาหารผู้ต้องหา</t>
  </si>
  <si>
    <t>โครงการปฏิรูประบบการสอบสวน</t>
  </si>
  <si>
    <t>5 ค่าตอบแทนสอบสวนคดีอาญา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</si>
  <si>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</si>
  <si>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</si>
  <si>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</si>
  <si>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</si>
  <si>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</si>
  <si>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</si>
  <si>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 xml:space="preserve"> - ค่าใช้จ่ายอื่น (แก้ไขปัญหาฯ)</t>
  </si>
  <si>
    <t xml:space="preserve">โครงการ การศึกษาเพื่อต่อต้านการใช้ยาเสพติดในโรงเรียน (D.A.R.E) </t>
  </si>
  <si>
    <t xml:space="preserve"> - ค่าสาธารณูปโภค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</si>
  <si>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</si>
  <si>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</si>
  <si>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 xml:space="preserve">ในประเทศและอาชญากรรมข้ามชาติ </t>
  </si>
  <si>
    <t xml:space="preserve"> - สกัดกั้นและปราบปรามเครือข่าย</t>
  </si>
  <si>
    <t xml:space="preserve"> - ปราบปรามและบังคับใช้กฎหมาย</t>
  </si>
  <si>
    <t xml:space="preserve"> - ส่งเสริมกิจกรรมเพื่อเสริมสร้าง</t>
  </si>
  <si>
    <t xml:space="preserve"> - ให้ความรู้เพื่อป้องกันยาเสพติด</t>
  </si>
  <si>
    <t>1. ไฟฟ้า</t>
  </si>
  <si>
    <t>2. ประปา</t>
  </si>
  <si>
    <t>3. โทรศัพท์</t>
  </si>
  <si>
    <t>5. อินเตอร์เน็ต</t>
  </si>
  <si>
    <t xml:space="preserve"> - กำหนดมาตรการในการประหยัด  </t>
  </si>
  <si>
    <t xml:space="preserve"> - กำหนดมาตรการการควบคุมใช้</t>
  </si>
  <si>
    <t xml:space="preserve">   ยานพาหนะของทางราชการ</t>
  </si>
  <si>
    <t xml:space="preserve"> - เบิกเฉพาะวัสดุที่จะเป็นในการ</t>
  </si>
  <si>
    <t xml:space="preserve">   ปฏิบัติงาน</t>
  </si>
  <si>
    <t xml:space="preserve"> - คัดเลือกผู้ประกอบการที่ประกอบ</t>
  </si>
  <si>
    <t xml:space="preserve">   อาหารได้ถูกสุขลักษณะ และราคาถูก</t>
  </si>
  <si>
    <t xml:space="preserve">   การค้ายาเสพติดในประเทศและ</t>
  </si>
  <si>
    <t xml:space="preserve">   อาชญากรรมข้ามชาติ และบริหาร</t>
  </si>
  <si>
    <t xml:space="preserve">   จัดการสกัดกั้นยาเสพติดและพื้นที่</t>
  </si>
  <si>
    <t xml:space="preserve">   พักคอย (Heart Land)</t>
  </si>
  <si>
    <t xml:space="preserve">   ในการทำลายโครงสร้างเครือข่ายผู้</t>
  </si>
  <si>
    <t xml:space="preserve">   ภูมิคุ้มกันยาเสพติด รวมทั้งป้องกัน</t>
  </si>
  <si>
    <t xml:space="preserve">   ผ่านการเรียนการสอนหลักสูตรใน</t>
  </si>
  <si>
    <t xml:space="preserve">   สถานศึกษาที่เหมาะสม ตามช่วงวัย</t>
  </si>
  <si>
    <t xml:space="preserve"> - โรงเรียนในพื้นที่รับผิดชอบทุกโรงเรียน</t>
  </si>
  <si>
    <t>มีส่วนร่วมในการส่งเสริมกิจกรรมเพื่อเสริม</t>
  </si>
  <si>
    <t xml:space="preserve">   การเข้าไปเกี่ยวข้องกับยาเสพติด</t>
  </si>
  <si>
    <t xml:space="preserve">  การพนัน สื่อลามกอนาจาร และการ</t>
  </si>
  <si>
    <t>สร้างภูมิคุ้มกันยาเสพติด  รวมทั้งเป็นการ</t>
  </si>
  <si>
    <t>ป้องกันการเข้าไปเกี่ยวข้องกับยาเสพติด</t>
  </si>
  <si>
    <t>การพนัน สื่อลามกอนาจาร และการแข่งรถ</t>
  </si>
  <si>
    <t xml:space="preserve"> - ค่าใช้จ่ายสาธารณูปโภคลดลง</t>
  </si>
  <si>
    <t xml:space="preserve"> - ความพึงพอใจของผู้เสียหาย พยานผู้ต้องหา</t>
  </si>
  <si>
    <t xml:space="preserve"> - ความพึงพอใจของพนักงานสอบสวน</t>
  </si>
  <si>
    <t xml:space="preserve"> - การปฏิบัติต่อผู้ตรวจวัดแอลกอฮอล์</t>
  </si>
  <si>
    <t xml:space="preserve"> - ค่าใช้สอยลดลง</t>
  </si>
  <si>
    <t xml:space="preserve"> - ค่าวัสดุสำนักงานลดลง</t>
  </si>
  <si>
    <t xml:space="preserve"> - ค่าวัสดุจราจร(ค่าวัสดุอื่น) ลดลง</t>
  </si>
  <si>
    <t xml:space="preserve"> - ค่าวัสดุอาหารผู้ต้องหาลดลง</t>
  </si>
  <si>
    <t>ปราบปรามจับกุมเครือข่ายการค้ายาเสพติด</t>
  </si>
  <si>
    <t>ปราบปราม ทำลายโครงสร้างเครือข่ายผู้มี</t>
  </si>
  <si>
    <t>อิทธิพล และกลุ่มชาติพันธุ์ที่เกี่ยวข้องกับ</t>
  </si>
  <si>
    <t xml:space="preserve"> - เพื่อให้เด็กนักเรียนเข้าใจเกี่ยวกับการต่อต้าน</t>
  </si>
  <si>
    <t>การใช้ยาเสพติดและวิธีหลีกเลี่ยงการใช้ความ</t>
  </si>
  <si>
    <t>รุนแรง และยังเป็นการสร้างความสัมพันธภาพ</t>
  </si>
  <si>
    <t>ที่ดีระหว่างตำรวจ นักเรียน ครู ผู้ปกครอง และ</t>
  </si>
  <si>
    <t>และสมาชิกในชุมชน</t>
  </si>
  <si>
    <t xml:space="preserve"> - รู้จักวิธีต่อต้านแรงกดดันของกลุ่มเพื่อน</t>
  </si>
  <si>
    <t xml:space="preserve"> - ให้เด็กรู้จักใช้ทางเลือกอื่นๆ นอกเหนือ</t>
  </si>
  <si>
    <t xml:space="preserve"> - ให้เด็กรู้จักใช้ทักษะในการตัดสินใจ</t>
  </si>
  <si>
    <t xml:space="preserve">  จากการใช้ยาเสพติดและความรุนแรง</t>
  </si>
  <si>
    <t>ยาเสพติดได้อย่างมีประสิทธิผล</t>
  </si>
  <si>
    <t xml:space="preserve">  ประสิทธิภาพ เพื่อเพิ่มศักยภาพให้เข้าถึง</t>
  </si>
  <si>
    <t xml:space="preserve">   ค่าสาธารณูปโภค</t>
  </si>
  <si>
    <t xml:space="preserve"> - พัฒนาระบบงานสอบสวนให้มี</t>
  </si>
  <si>
    <t xml:space="preserve">  ประชาชนได้อย่างแท้จริง ให้งานสอบสวน</t>
  </si>
  <si>
    <t xml:space="preserve">  เป็นที่พึ่งของประชาชนได้อย่างแท้จริง</t>
  </si>
  <si>
    <t xml:space="preserve"> - งานสอบสวนสามารถเป็นที่พึ่งของประชาชน</t>
  </si>
  <si>
    <t>ได้อย่างแท้จริง มีความโปร่งใส และอำนวย</t>
  </si>
  <si>
    <t>ความยุติธรรมให้แก่ประชาชนและสังคมอย่าง</t>
  </si>
  <si>
    <t>แท้จริง</t>
  </si>
  <si>
    <t xml:space="preserve">  - ให้ผู้บังคับบัญชา กำกับดูแลข้าราชการ</t>
  </si>
  <si>
    <t xml:space="preserve">   ตำรวจ ในเวลาราชการอย่างเต็มที่ </t>
  </si>
  <si>
    <t xml:space="preserve">  - พิจารณาอนุญาตให้ผู้ที่มีความจำเป็นต้อง</t>
  </si>
  <si>
    <t xml:space="preserve">   ปฏิบัติงานโดยตรงเท่านั้น</t>
  </si>
  <si>
    <t xml:space="preserve">  - กำหนดมาตรการประหยัดงบประมาณ  </t>
  </si>
  <si>
    <t>รวม</t>
  </si>
  <si>
    <t>-</t>
  </si>
  <si>
    <t xml:space="preserve">   มีอิทธิพล และกลุ่มชาติพันธุ์ที่เกี่ยวข้องยาเสพติด</t>
  </si>
  <si>
    <t>ระยะเวลาดำเนินการ</t>
  </si>
  <si>
    <t xml:space="preserve"> - ค่าตอบแทน ๕ รายการ</t>
  </si>
  <si>
    <t>อย่างเป็นธรรม ถูกต้องตามกฎหมาย</t>
  </si>
  <si>
    <t xml:space="preserve">   ตรวจเช็คยานพาหนะตามวงรอบ</t>
  </si>
  <si>
    <t xml:space="preserve">   งานจ้างเหมาบริการเท่าที่จำเป็น</t>
  </si>
  <si>
    <t xml:space="preserve"> - กำหนดมาตรการประหยัดในการเดินทาง </t>
  </si>
  <si>
    <t xml:space="preserve">  แข่งรถบนทางเดินรถ</t>
  </si>
  <si>
    <t>บนทางเดินรถ</t>
  </si>
  <si>
    <t>4. ไปรษณีย์</t>
  </si>
  <si>
    <t>2.ค่าน้ำมันเชื้อเพลิงและน้ำมันหล่อลื่น</t>
  </si>
  <si>
    <t xml:space="preserve"> - ค่าน้ำมันเชื้อเพลิงและน้ำมันหล่อลื่นลดลง</t>
  </si>
  <si>
    <t xml:space="preserve"> - การทำสำนวนการสอบสวนตามห้วงระยะเวลา</t>
  </si>
  <si>
    <t xml:space="preserve">  - กำหนดหลักเกณฑ์และวิธีการ ในการตรวจวัด</t>
  </si>
  <si>
    <t xml:space="preserve"> - เสริมสร้างจรรยาบรรณในการให้บริการ</t>
  </si>
  <si>
    <t xml:space="preserve">   แก่พนักงานสอบสวน ผู้ช่วยพนักงานสอบสวน</t>
  </si>
  <si>
    <t>หน่วยงาน
ภาครัฐ</t>
  </si>
  <si>
    <t>หน่วยงาน
ภาคเอกชน</t>
  </si>
  <si>
    <t>ผลที่คาดว่าจะได้รับ</t>
  </si>
  <si>
    <t>ชื่อโครงการ /กิจกรรม</t>
  </si>
  <si>
    <t>เป้าหมาย วิธีดำเนินการ</t>
  </si>
  <si>
    <t xml:space="preserve"> - ค่าใช้สอย 3 รายการ</t>
  </si>
  <si>
    <t xml:space="preserve"> - ค่าวัสดุ 4 รายการ</t>
  </si>
  <si>
    <t>1 ต.ค.67- 30 ก.ย.68</t>
  </si>
  <si>
    <t>1 ต.ค.67- 30 ก.ย. 68</t>
  </si>
  <si>
    <t>ประจำปีงบประมาณ พ.ศ. 2568</t>
  </si>
  <si>
    <t>แผนการใช้จ่ายงบประมาณ สถานีตำรวจภูธรสังขะ จว.สุรินทร์</t>
  </si>
  <si>
    <t>-เพื่อลดภาระการปฏิบัติงานเจ้าหน้าที่</t>
  </si>
  <si>
    <t>งบแก้ไขปัญหา</t>
  </si>
  <si>
    <t>เพิ่มประสิทธิภาพในการบริหารงาน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</si>
</sst>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 ;\-#,##0.00\ 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22"/>
      <color theme="1"/>
      <name val="Angsana New"/>
      <family val="1"/>
    </font>
    <font>
      <b/>
      <sz val="16"/>
      <color theme="0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rgb="FFC00000"/>
      <name val="TH SarabunPSK"/>
      <family val="2"/>
    </font>
    <font>
      <sz val="16"/>
      <color theme="1"/>
      <name val="TH SarabunPSK"/>
      <family val="2"/>
    </font>
    <font>
      <b/>
      <sz val="16"/>
      <color rgb="FF002060"/>
      <name val="TH SarabunPSK"/>
      <family val="2"/>
    </font>
    <font>
      <sz val="16"/>
      <color theme="0" tint="-4.9989318521683403E-2"/>
      <name val="TH SarabunPSK"/>
      <family val="2"/>
    </font>
    <font>
      <b/>
      <sz val="20"/>
      <name val="TH SarabunPSK"/>
      <family val="2"/>
    </font>
    <font>
      <b/>
      <sz val="22"/>
      <name val="TH SarabunPSK"/>
      <family val="2"/>
    </font>
    <font>
      <sz val="16"/>
      <name val="TH SarabunPSK"/>
      <family val="2"/>
    </font>
    <font>
      <b/>
      <sz val="28"/>
      <color theme="1"/>
      <name val="TH SarabunPSK"/>
      <family val="2"/>
    </font>
    <font>
      <b/>
      <sz val="28"/>
      <color theme="0"/>
      <name val="TH SarabunPSK"/>
      <family val="2"/>
    </font>
    <font>
      <b/>
      <sz val="12"/>
      <color theme="0"/>
      <name val="TH SarabunPSK"/>
      <family val="2"/>
    </font>
    <font>
      <b/>
      <sz val="10"/>
      <color theme="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theme="1" tint="0.499984740745262"/>
        <bgColor indexed="64"/>
      </patternFill>
    </fill>
  </fills>
  <borders count="1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rgb="FF002060"/>
      </right>
      <top style="hair">
        <color indexed="64"/>
      </top>
      <bottom/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/>
      <diagonal/>
    </border>
    <border>
      <left style="thin">
        <color indexed="64"/>
      </left>
      <right style="thin">
        <color indexed="64"/>
      </right>
      <top/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/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/>
      <bottom style="hair">
        <color theme="1"/>
      </bottom>
      <diagonal/>
    </border>
    <border>
      <left/>
      <right style="thin">
        <color theme="1"/>
      </right>
      <top/>
      <bottom style="hair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hair">
        <color theme="1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/>
      <bottom style="hair">
        <color theme="1"/>
      </bottom>
      <diagonal/>
    </border>
    <border>
      <left style="thin">
        <color theme="1"/>
      </left>
      <right style="medium">
        <color indexed="64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indexed="64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rgb="FF002060"/>
      </bottom>
      <diagonal/>
    </border>
    <border>
      <left style="thin">
        <color indexed="64"/>
      </left>
      <right style="medium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medium">
        <color indexed="64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medium">
        <color indexed="64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thin">
        <color indexed="64"/>
      </bottom>
      <diagonal/>
    </border>
    <border>
      <left/>
      <right style="thin">
        <color theme="1"/>
      </right>
      <top style="hair">
        <color theme="1"/>
      </top>
      <bottom style="thin">
        <color indexed="64"/>
      </bottom>
      <diagonal/>
    </border>
    <border>
      <left/>
      <right style="thin">
        <color indexed="64"/>
      </right>
      <top/>
      <bottom style="hair">
        <color rgb="FF002060"/>
      </bottom>
      <diagonal/>
    </border>
    <border>
      <left/>
      <right style="thin">
        <color indexed="64"/>
      </right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/>
      <bottom style="hair">
        <color theme="1"/>
      </bottom>
      <diagonal/>
    </border>
    <border>
      <left/>
      <right style="thin">
        <color rgb="FF002060"/>
      </right>
      <top style="medium">
        <color indexed="64"/>
      </top>
      <bottom style="hair">
        <color rgb="FF00206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rgb="FF002060"/>
      </bottom>
      <diagonal/>
    </border>
    <border>
      <left style="medium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medium">
        <color indexed="64"/>
      </left>
      <right style="thin">
        <color indexed="64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theme="1"/>
      </top>
      <bottom/>
      <diagonal/>
    </border>
    <border>
      <left/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rgb="FF002060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2060"/>
      </left>
      <right/>
      <top style="medium">
        <color indexed="64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/>
      <diagonal/>
    </border>
    <border>
      <left style="thin">
        <color rgb="FF002060"/>
      </left>
      <right/>
      <top style="hair">
        <color rgb="FF002060"/>
      </top>
      <bottom style="medium">
        <color indexed="64"/>
      </bottom>
      <diagonal/>
    </border>
    <border>
      <left/>
      <right style="thin">
        <color rgb="FF002060"/>
      </right>
      <top style="hair">
        <color rgb="FF00206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rgb="FF002060"/>
      </bottom>
      <diagonal/>
    </border>
    <border>
      <left/>
      <right style="thin">
        <color indexed="64"/>
      </right>
      <top style="hair">
        <color rgb="FF002060"/>
      </top>
      <bottom/>
      <diagonal/>
    </border>
    <border>
      <left/>
      <right style="thin">
        <color indexed="64"/>
      </right>
      <top style="hair">
        <color rgb="FF00206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rgb="FF002060"/>
      </bottom>
      <diagonal/>
    </border>
    <border>
      <left/>
      <right style="medium">
        <color indexed="64"/>
      </right>
      <top style="hair">
        <color rgb="FF002060"/>
      </top>
      <bottom style="hair">
        <color rgb="FF002060"/>
      </bottom>
      <diagonal/>
    </border>
    <border>
      <left/>
      <right style="medium">
        <color indexed="64"/>
      </right>
      <top style="hair">
        <color rgb="FF002060"/>
      </top>
      <bottom/>
      <diagonal/>
    </border>
    <border>
      <left/>
      <right style="medium">
        <color indexed="64"/>
      </right>
      <top style="hair">
        <color rgb="FF00206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rgb="FF002060"/>
      </bottom>
      <diagonal/>
    </border>
    <border>
      <left style="medium">
        <color indexed="64"/>
      </left>
      <right/>
      <top style="hair">
        <color rgb="FF002060"/>
      </top>
      <bottom style="hair">
        <color rgb="FF002060"/>
      </bottom>
      <diagonal/>
    </border>
    <border>
      <left style="medium">
        <color indexed="64"/>
      </left>
      <right/>
      <top style="hair">
        <color rgb="FF002060"/>
      </top>
      <bottom/>
      <diagonal/>
    </border>
    <border>
      <left style="medium">
        <color indexed="64"/>
      </left>
      <right/>
      <top style="hair">
        <color rgb="FF00206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rgb="FF002060"/>
      </bottom>
      <diagonal/>
    </border>
    <border>
      <left/>
      <right style="medium">
        <color indexed="64"/>
      </right>
      <top style="thin">
        <color indexed="64"/>
      </top>
      <bottom style="hair">
        <color rgb="FF002060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rgb="FF00206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rgb="FF00206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rgb="FF00206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rgb="FF002060"/>
      </right>
      <top style="medium">
        <color theme="0"/>
      </top>
      <bottom style="medium">
        <color indexed="64"/>
      </bottom>
      <diagonal/>
    </border>
    <border>
      <left style="medium">
        <color rgb="FF002060"/>
      </left>
      <right style="medium">
        <color theme="0"/>
      </right>
      <top/>
      <bottom/>
      <diagonal/>
    </border>
    <border>
      <left style="medium">
        <color rgb="FF002060"/>
      </left>
      <right style="medium">
        <color theme="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rgb="FF00206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rgb="FF002060"/>
      </top>
      <bottom style="hair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theme="1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rgb="FF002060"/>
      </top>
      <bottom/>
      <diagonal/>
    </border>
    <border>
      <left style="medium">
        <color indexed="64"/>
      </left>
      <right/>
      <top style="medium">
        <color indexed="64"/>
      </top>
      <bottom style="hair">
        <color theme="1"/>
      </bottom>
      <diagonal/>
    </border>
    <border>
      <left style="medium">
        <color indexed="64"/>
      </left>
      <right/>
      <top style="hair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0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shrinkToFit="1"/>
    </xf>
    <xf numFmtId="0" fontId="6" fillId="0" borderId="31" xfId="0" applyFont="1" applyBorder="1" applyAlignment="1">
      <alignment horizontal="center" shrinkToFit="1"/>
    </xf>
    <xf numFmtId="0" fontId="6" fillId="0" borderId="32" xfId="0" applyFont="1" applyBorder="1" applyAlignment="1">
      <alignment shrinkToFit="1"/>
    </xf>
    <xf numFmtId="0" fontId="6" fillId="0" borderId="26" xfId="0" applyFont="1" applyBorder="1" applyAlignment="1">
      <alignment horizontal="center" shrinkToFit="1"/>
    </xf>
    <xf numFmtId="0" fontId="6" fillId="0" borderId="33" xfId="0" applyFont="1" applyBorder="1" applyAlignment="1">
      <alignment shrinkToFit="1"/>
    </xf>
    <xf numFmtId="0" fontId="6" fillId="0" borderId="25" xfId="0" applyFont="1" applyBorder="1" applyAlignment="1">
      <alignment vertical="center" shrinkToFit="1"/>
    </xf>
    <xf numFmtId="0" fontId="6" fillId="0" borderId="34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35" xfId="0" applyFont="1" applyBorder="1" applyAlignment="1">
      <alignment vertical="center" shrinkToFit="1"/>
    </xf>
    <xf numFmtId="0" fontId="6" fillId="0" borderId="27" xfId="0" applyFont="1" applyBorder="1" applyAlignment="1">
      <alignment vertical="center" shrinkToFit="1"/>
    </xf>
    <xf numFmtId="0" fontId="6" fillId="0" borderId="36" xfId="0" applyFont="1" applyBorder="1" applyAlignment="1">
      <alignment vertical="center" shrinkToFit="1"/>
    </xf>
    <xf numFmtId="0" fontId="6" fillId="0" borderId="30" xfId="0" applyFont="1" applyBorder="1" applyAlignment="1">
      <alignment horizontal="center" shrinkToFit="1"/>
    </xf>
    <xf numFmtId="0" fontId="6" fillId="0" borderId="37" xfId="0" applyFont="1" applyBorder="1" applyAlignment="1">
      <alignment shrinkToFit="1"/>
    </xf>
    <xf numFmtId="0" fontId="6" fillId="0" borderId="38" xfId="0" applyFont="1" applyBorder="1" applyAlignment="1">
      <alignment shrinkToFit="1"/>
    </xf>
    <xf numFmtId="0" fontId="6" fillId="0" borderId="39" xfId="0" applyFont="1" applyBorder="1" applyAlignment="1">
      <alignment shrinkToFit="1"/>
    </xf>
    <xf numFmtId="0" fontId="6" fillId="0" borderId="40" xfId="0" applyFont="1" applyBorder="1" applyAlignment="1">
      <alignment shrinkToFit="1"/>
    </xf>
    <xf numFmtId="0" fontId="6" fillId="0" borderId="29" xfId="0" applyFont="1" applyBorder="1" applyAlignment="1">
      <alignment horizontal="center" shrinkToFit="1"/>
    </xf>
    <xf numFmtId="0" fontId="6" fillId="0" borderId="48" xfId="0" applyFont="1" applyBorder="1" applyAlignment="1">
      <alignment shrinkToFit="1"/>
    </xf>
    <xf numFmtId="0" fontId="6" fillId="0" borderId="29" xfId="0" applyFont="1" applyBorder="1" applyAlignment="1">
      <alignment shrinkToFit="1"/>
    </xf>
    <xf numFmtId="0" fontId="6" fillId="0" borderId="49" xfId="0" applyFont="1" applyBorder="1" applyAlignment="1">
      <alignment shrinkToFit="1"/>
    </xf>
    <xf numFmtId="0" fontId="6" fillId="0" borderId="20" xfId="0" applyFont="1" applyBorder="1" applyAlignment="1">
      <alignment shrinkToFit="1"/>
    </xf>
    <xf numFmtId="0" fontId="6" fillId="0" borderId="41" xfId="0" applyFont="1" applyBorder="1" applyAlignment="1">
      <alignment shrinkToFit="1"/>
    </xf>
    <xf numFmtId="0" fontId="6" fillId="0" borderId="26" xfId="0" applyFont="1" applyBorder="1" applyAlignment="1">
      <alignment shrinkToFit="1"/>
    </xf>
    <xf numFmtId="0" fontId="6" fillId="0" borderId="61" xfId="0" applyFont="1" applyBorder="1" applyAlignment="1">
      <alignment vertical="center" shrinkToFit="1"/>
    </xf>
    <xf numFmtId="0" fontId="6" fillId="0" borderId="14" xfId="0" applyFont="1" applyBorder="1" applyAlignment="1">
      <alignment horizontal="center" shrinkToFit="1"/>
    </xf>
    <xf numFmtId="0" fontId="6" fillId="0" borderId="15" xfId="0" applyFont="1" applyBorder="1" applyAlignment="1">
      <alignment horizontal="center" shrinkToFit="1"/>
    </xf>
    <xf numFmtId="0" fontId="6" fillId="0" borderId="85" xfId="0" applyFont="1" applyBorder="1" applyAlignment="1">
      <alignment horizontal="center" shrinkToFit="1"/>
    </xf>
    <xf numFmtId="0" fontId="6" fillId="0" borderId="86" xfId="0" applyFont="1" applyBorder="1" applyAlignment="1">
      <alignment shrinkToFit="1"/>
    </xf>
    <xf numFmtId="0" fontId="6" fillId="0" borderId="78" xfId="0" applyFont="1" applyBorder="1" applyAlignment="1">
      <alignment shrinkToFit="1"/>
    </xf>
    <xf numFmtId="0" fontId="6" fillId="0" borderId="46" xfId="0" applyFont="1" applyBorder="1" applyAlignment="1">
      <alignment horizontal="center" shrinkToFit="1"/>
    </xf>
    <xf numFmtId="0" fontId="6" fillId="0" borderId="79" xfId="0" applyFont="1" applyBorder="1" applyAlignment="1">
      <alignment shrinkToFit="1"/>
    </xf>
    <xf numFmtId="0" fontId="6" fillId="0" borderId="76" xfId="0" applyFont="1" applyBorder="1" applyAlignment="1">
      <alignment horizontal="center" shrinkToFit="1"/>
    </xf>
    <xf numFmtId="0" fontId="6" fillId="0" borderId="80" xfId="0" applyFont="1" applyBorder="1" applyAlignment="1">
      <alignment shrinkToFit="1"/>
    </xf>
    <xf numFmtId="0" fontId="6" fillId="0" borderId="74" xfId="0" applyFont="1" applyBorder="1" applyAlignment="1">
      <alignment horizontal="center" shrinkToFit="1"/>
    </xf>
    <xf numFmtId="0" fontId="6" fillId="0" borderId="77" xfId="0" applyFont="1" applyBorder="1" applyAlignment="1">
      <alignment shrinkToFit="1"/>
    </xf>
    <xf numFmtId="0" fontId="6" fillId="0" borderId="75" xfId="0" applyFont="1" applyBorder="1" applyAlignment="1">
      <alignment horizontal="center" shrinkToFit="1"/>
    </xf>
    <xf numFmtId="0" fontId="10" fillId="0" borderId="20" xfId="0" applyFont="1" applyBorder="1" applyAlignment="1">
      <alignment horizontal="center" shrinkToFit="1"/>
    </xf>
    <xf numFmtId="0" fontId="10" fillId="0" borderId="22" xfId="0" applyFont="1" applyBorder="1" applyAlignment="1">
      <alignment shrinkToFit="1"/>
    </xf>
    <xf numFmtId="0" fontId="10" fillId="0" borderId="57" xfId="0" applyFont="1" applyBorder="1" applyAlignment="1">
      <alignment horizontal="center" shrinkToFit="1"/>
    </xf>
    <xf numFmtId="0" fontId="10" fillId="0" borderId="55" xfId="0" applyFont="1" applyBorder="1" applyAlignment="1">
      <alignment shrinkToFit="1"/>
    </xf>
    <xf numFmtId="0" fontId="6" fillId="0" borderId="62" xfId="0" applyFont="1" applyBorder="1" applyAlignment="1">
      <alignment shrinkToFit="1"/>
    </xf>
    <xf numFmtId="0" fontId="6" fillId="0" borderId="1" xfId="0" applyFont="1" applyBorder="1" applyAlignment="1">
      <alignment horizontal="center" shrinkToFit="1"/>
    </xf>
    <xf numFmtId="0" fontId="6" fillId="0" borderId="63" xfId="0" applyFont="1" applyBorder="1" applyAlignment="1">
      <alignment shrinkToFit="1"/>
    </xf>
    <xf numFmtId="0" fontId="6" fillId="0" borderId="65" xfId="0" applyFont="1" applyBorder="1" applyAlignment="1">
      <alignment horizontal="center" shrinkToFit="1"/>
    </xf>
    <xf numFmtId="0" fontId="6" fillId="0" borderId="66" xfId="0" applyFont="1" applyBorder="1" applyAlignment="1">
      <alignment shrinkToFit="1"/>
    </xf>
    <xf numFmtId="0" fontId="6" fillId="0" borderId="59" xfId="0" applyFont="1" applyBorder="1" applyAlignment="1">
      <alignment shrinkToFit="1"/>
    </xf>
    <xf numFmtId="0" fontId="6" fillId="0" borderId="5" xfId="0" applyFont="1" applyBorder="1" applyAlignment="1">
      <alignment shrinkToFit="1"/>
    </xf>
    <xf numFmtId="0" fontId="6" fillId="0" borderId="8" xfId="0" applyFont="1" applyBorder="1" applyAlignment="1">
      <alignment horizontal="center" shrinkToFit="1"/>
    </xf>
    <xf numFmtId="0" fontId="6" fillId="0" borderId="12" xfId="0" applyFont="1" applyBorder="1" applyAlignment="1">
      <alignment shrinkToFit="1"/>
    </xf>
    <xf numFmtId="0" fontId="6" fillId="0" borderId="6" xfId="0" applyFont="1" applyBorder="1" applyAlignment="1">
      <alignment horizontal="center" shrinkToFit="1"/>
    </xf>
    <xf numFmtId="0" fontId="6" fillId="0" borderId="7" xfId="0" applyFont="1" applyBorder="1" applyAlignment="1">
      <alignment shrinkToFit="1"/>
    </xf>
    <xf numFmtId="0" fontId="6" fillId="0" borderId="4" xfId="0" applyFont="1" applyBorder="1" applyAlignment="1">
      <alignment shrinkToFit="1"/>
    </xf>
    <xf numFmtId="0" fontId="6" fillId="0" borderId="65" xfId="0" applyFont="1" applyBorder="1" applyAlignment="1">
      <alignment shrinkToFit="1"/>
    </xf>
    <xf numFmtId="0" fontId="14" fillId="0" borderId="96" xfId="0" applyFont="1" applyBorder="1" applyAlignment="1">
      <alignment shrinkToFit="1"/>
    </xf>
    <xf numFmtId="0" fontId="11" fillId="0" borderId="96" xfId="0" applyFont="1" applyBorder="1" applyAlignment="1">
      <alignment shrinkToFit="1"/>
    </xf>
    <xf numFmtId="0" fontId="6" fillId="0" borderId="50" xfId="0" applyFont="1" applyBorder="1" applyAlignment="1">
      <alignment shrinkToFit="1"/>
    </xf>
    <xf numFmtId="0" fontId="6" fillId="0" borderId="22" xfId="0" applyFont="1" applyBorder="1" applyAlignment="1">
      <alignment shrinkToFit="1"/>
    </xf>
    <xf numFmtId="0" fontId="6" fillId="0" borderId="105" xfId="0" applyFont="1" applyBorder="1" applyAlignment="1">
      <alignment shrinkToFit="1"/>
    </xf>
    <xf numFmtId="49" fontId="6" fillId="0" borderId="108" xfId="0" applyNumberFormat="1" applyFont="1" applyBorder="1" applyAlignment="1">
      <alignment shrinkToFit="1"/>
    </xf>
    <xf numFmtId="43" fontId="6" fillId="0" borderId="26" xfId="1" applyFont="1" applyFill="1" applyBorder="1" applyAlignment="1">
      <alignment horizontal="center" shrinkToFit="1"/>
    </xf>
    <xf numFmtId="43" fontId="6" fillId="0" borderId="25" xfId="1" applyFont="1" applyFill="1" applyBorder="1" applyAlignment="1">
      <alignment vertical="top" shrinkToFit="1"/>
    </xf>
    <xf numFmtId="43" fontId="6" fillId="0" borderId="9" xfId="1" applyFont="1" applyFill="1" applyBorder="1" applyAlignment="1">
      <alignment vertical="top" shrinkToFit="1"/>
    </xf>
    <xf numFmtId="43" fontId="6" fillId="0" borderId="27" xfId="1" applyFont="1" applyFill="1" applyBorder="1" applyAlignment="1">
      <alignment vertical="top" shrinkToFit="1"/>
    </xf>
    <xf numFmtId="43" fontId="6" fillId="0" borderId="17" xfId="1" applyFont="1" applyFill="1" applyBorder="1" applyAlignment="1">
      <alignment vertical="top" shrinkToFit="1"/>
    </xf>
    <xf numFmtId="43" fontId="6" fillId="0" borderId="14" xfId="1" applyFont="1" applyFill="1" applyBorder="1" applyAlignment="1">
      <alignment vertical="top" shrinkToFit="1"/>
    </xf>
    <xf numFmtId="43" fontId="6" fillId="0" borderId="14" xfId="1" applyFont="1" applyFill="1" applyBorder="1" applyAlignment="1">
      <alignment horizontal="left" vertical="top" shrinkToFit="1"/>
    </xf>
    <xf numFmtId="43" fontId="6" fillId="0" borderId="107" xfId="1" applyFont="1" applyFill="1" applyBorder="1" applyAlignment="1">
      <alignment vertical="top" shrinkToFit="1"/>
    </xf>
    <xf numFmtId="43" fontId="6" fillId="0" borderId="58" xfId="1" applyFont="1" applyFill="1" applyBorder="1" applyAlignment="1">
      <alignment vertical="center" shrinkToFit="1"/>
    </xf>
    <xf numFmtId="43" fontId="6" fillId="0" borderId="29" xfId="1" applyFont="1" applyFill="1" applyBorder="1" applyAlignment="1">
      <alignment vertical="center" shrinkToFit="1"/>
    </xf>
    <xf numFmtId="0" fontId="6" fillId="0" borderId="2" xfId="0" applyFont="1" applyBorder="1" applyAlignment="1">
      <alignment horizontal="left" shrinkToFit="1"/>
    </xf>
    <xf numFmtId="0" fontId="6" fillId="0" borderId="29" xfId="0" applyFont="1" applyBorder="1" applyAlignment="1">
      <alignment horizontal="left" shrinkToFit="1"/>
    </xf>
    <xf numFmtId="0" fontId="6" fillId="0" borderId="28" xfId="0" applyFont="1" applyBorder="1" applyAlignment="1">
      <alignment shrinkToFit="1"/>
    </xf>
    <xf numFmtId="43" fontId="6" fillId="0" borderId="17" xfId="1" applyFont="1" applyFill="1" applyBorder="1" applyAlignment="1">
      <alignment horizontal="left" shrinkToFit="1"/>
    </xf>
    <xf numFmtId="43" fontId="6" fillId="0" borderId="14" xfId="1" applyFont="1" applyFill="1" applyBorder="1" applyAlignment="1">
      <alignment horizontal="left" shrinkToFit="1"/>
    </xf>
    <xf numFmtId="43" fontId="9" fillId="0" borderId="15" xfId="1" applyFont="1" applyFill="1" applyBorder="1" applyAlignment="1">
      <alignment horizontal="center" shrinkToFit="1"/>
    </xf>
    <xf numFmtId="43" fontId="6" fillId="0" borderId="30" xfId="1" applyFont="1" applyFill="1" applyBorder="1" applyAlignment="1">
      <alignment horizontal="center" shrinkToFit="1"/>
    </xf>
    <xf numFmtId="43" fontId="6" fillId="0" borderId="16" xfId="1" applyFont="1" applyFill="1" applyBorder="1" applyAlignment="1">
      <alignment horizontal="left" shrinkToFit="1"/>
    </xf>
    <xf numFmtId="43" fontId="6" fillId="0" borderId="73" xfId="1" applyFont="1" applyFill="1" applyBorder="1" applyAlignment="1">
      <alignment horizontal="left" shrinkToFit="1"/>
    </xf>
    <xf numFmtId="43" fontId="6" fillId="0" borderId="67" xfId="1" applyFont="1" applyFill="1" applyBorder="1" applyAlignment="1">
      <alignment horizontal="center" shrinkToFit="1"/>
    </xf>
    <xf numFmtId="43" fontId="6" fillId="0" borderId="68" xfId="1" applyFont="1" applyFill="1" applyBorder="1" applyAlignment="1">
      <alignment horizontal="left" shrinkToFit="1"/>
    </xf>
    <xf numFmtId="43" fontId="6" fillId="0" borderId="69" xfId="1" applyFont="1" applyFill="1" applyBorder="1" applyAlignment="1">
      <alignment horizontal="left" shrinkToFit="1"/>
    </xf>
    <xf numFmtId="43" fontId="6" fillId="0" borderId="70" xfId="1" applyFont="1" applyFill="1" applyBorder="1" applyAlignment="1">
      <alignment horizontal="left" shrinkToFit="1"/>
    </xf>
    <xf numFmtId="0" fontId="6" fillId="0" borderId="23" xfId="0" applyFont="1" applyBorder="1" applyAlignment="1">
      <alignment horizontal="left" shrinkToFit="1"/>
    </xf>
    <xf numFmtId="0" fontId="6" fillId="0" borderId="20" xfId="0" applyFont="1" applyBorder="1" applyAlignment="1">
      <alignment horizontal="left" shrinkToFit="1"/>
    </xf>
    <xf numFmtId="0" fontId="6" fillId="0" borderId="57" xfId="0" applyFont="1" applyBorder="1" applyAlignment="1">
      <alignment horizontal="left" shrinkToFit="1"/>
    </xf>
    <xf numFmtId="0" fontId="6" fillId="0" borderId="60" xfId="0" applyFont="1" applyBorder="1" applyAlignment="1">
      <alignment shrinkToFit="1"/>
    </xf>
    <xf numFmtId="0" fontId="6" fillId="0" borderId="1" xfId="0" applyFont="1" applyBorder="1" applyAlignment="1">
      <alignment shrinkToFit="1"/>
    </xf>
    <xf numFmtId="0" fontId="6" fillId="0" borderId="58" xfId="0" applyFont="1" applyBorder="1" applyAlignment="1">
      <alignment shrinkToFit="1"/>
    </xf>
    <xf numFmtId="0" fontId="6" fillId="0" borderId="8" xfId="0" applyFont="1" applyBorder="1" applyAlignment="1">
      <alignment shrinkToFit="1"/>
    </xf>
    <xf numFmtId="0" fontId="6" fillId="0" borderId="6" xfId="0" applyFont="1" applyBorder="1" applyAlignment="1">
      <alignment shrinkToFit="1"/>
    </xf>
    <xf numFmtId="0" fontId="6" fillId="0" borderId="3" xfId="0" applyFont="1" applyBorder="1" applyAlignment="1">
      <alignment shrinkToFit="1"/>
    </xf>
    <xf numFmtId="43" fontId="13" fillId="0" borderId="96" xfId="0" applyNumberFormat="1" applyFont="1" applyBorder="1" applyAlignment="1">
      <alignment horizontal="center" vertical="center" shrinkToFit="1"/>
    </xf>
    <xf numFmtId="0" fontId="8" fillId="0" borderId="24" xfId="0" applyFont="1" applyBorder="1" applyAlignment="1">
      <alignment vertical="top" shrinkToFit="1"/>
    </xf>
    <xf numFmtId="0" fontId="6" fillId="0" borderId="13" xfId="0" applyFont="1" applyBorder="1" applyAlignment="1">
      <alignment vertical="top" shrinkToFit="1"/>
    </xf>
    <xf numFmtId="0" fontId="6" fillId="0" borderId="44" xfId="0" applyFont="1" applyBorder="1" applyAlignment="1">
      <alignment vertical="top" shrinkToFit="1"/>
    </xf>
    <xf numFmtId="0" fontId="8" fillId="0" borderId="45" xfId="0" applyFont="1" applyBorder="1" applyAlignment="1">
      <alignment shrinkToFit="1"/>
    </xf>
    <xf numFmtId="0" fontId="6" fillId="0" borderId="46" xfId="0" applyFont="1" applyBorder="1" applyAlignment="1">
      <alignment shrinkToFit="1"/>
    </xf>
    <xf numFmtId="0" fontId="6" fillId="0" borderId="47" xfId="0" applyFont="1" applyBorder="1" applyAlignment="1">
      <alignment shrinkToFit="1"/>
    </xf>
    <xf numFmtId="0" fontId="6" fillId="0" borderId="106" xfId="0" applyFont="1" applyBorder="1" applyAlignment="1">
      <alignment shrinkToFit="1"/>
    </xf>
    <xf numFmtId="0" fontId="6" fillId="0" borderId="87" xfId="0" applyFont="1" applyBorder="1" applyAlignment="1">
      <alignment vertical="top" shrinkToFit="1"/>
    </xf>
    <xf numFmtId="0" fontId="6" fillId="0" borderId="94" xfId="0" applyFont="1" applyBorder="1" applyAlignment="1">
      <alignment vertical="top" shrinkToFit="1"/>
    </xf>
    <xf numFmtId="0" fontId="8" fillId="0" borderId="10" xfId="0" applyFont="1" applyBorder="1" applyAlignment="1">
      <alignment shrinkToFit="1"/>
    </xf>
    <xf numFmtId="0" fontId="9" fillId="0" borderId="94" xfId="0" applyFont="1" applyBorder="1" applyAlignment="1">
      <alignment shrinkToFit="1"/>
    </xf>
    <xf numFmtId="0" fontId="8" fillId="0" borderId="95" xfId="0" applyFont="1" applyBorder="1" applyAlignment="1">
      <alignment shrinkToFit="1"/>
    </xf>
    <xf numFmtId="0" fontId="10" fillId="0" borderId="21" xfId="0" applyFont="1" applyBorder="1" applyAlignment="1">
      <alignment shrinkToFit="1"/>
    </xf>
    <xf numFmtId="0" fontId="10" fillId="0" borderId="43" xfId="0" applyFont="1" applyBorder="1" applyAlignment="1">
      <alignment shrinkToFit="1"/>
    </xf>
    <xf numFmtId="0" fontId="8" fillId="0" borderId="52" xfId="0" applyFont="1" applyBorder="1" applyAlignment="1">
      <alignment shrinkToFit="1"/>
    </xf>
    <xf numFmtId="0" fontId="6" fillId="0" borderId="53" xfId="0" applyFont="1" applyBorder="1" applyAlignment="1">
      <alignment shrinkToFit="1"/>
    </xf>
    <xf numFmtId="0" fontId="6" fillId="0" borderId="54" xfId="0" applyFont="1" applyBorder="1" applyAlignment="1">
      <alignment shrinkToFit="1"/>
    </xf>
    <xf numFmtId="0" fontId="8" fillId="0" borderId="81" xfId="0" applyFont="1" applyBorder="1" applyAlignment="1">
      <alignment shrinkToFit="1"/>
    </xf>
    <xf numFmtId="0" fontId="6" fillId="0" borderId="82" xfId="0" applyFont="1" applyBorder="1" applyAlignment="1">
      <alignment shrinkToFit="1"/>
    </xf>
    <xf numFmtId="0" fontId="6" fillId="0" borderId="83" xfId="0" applyFont="1" applyBorder="1" applyAlignment="1">
      <alignment shrinkToFit="1"/>
    </xf>
    <xf numFmtId="0" fontId="6" fillId="0" borderId="84" xfId="0" applyFont="1" applyBorder="1" applyAlignment="1">
      <alignment shrinkToFit="1"/>
    </xf>
    <xf numFmtId="0" fontId="6" fillId="0" borderId="51" xfId="0" applyFont="1" applyBorder="1" applyAlignment="1">
      <alignment shrinkToFit="1"/>
    </xf>
    <xf numFmtId="0" fontId="8" fillId="0" borderId="18" xfId="0" applyFont="1" applyBorder="1" applyAlignment="1">
      <alignment shrinkToFit="1"/>
    </xf>
    <xf numFmtId="0" fontId="6" fillId="0" borderId="19" xfId="0" applyFont="1" applyBorder="1" applyAlignment="1">
      <alignment shrinkToFit="1"/>
    </xf>
    <xf numFmtId="0" fontId="6" fillId="0" borderId="71" xfId="0" applyFont="1" applyBorder="1" applyAlignment="1">
      <alignment shrinkToFit="1"/>
    </xf>
    <xf numFmtId="0" fontId="10" fillId="0" borderId="56" xfId="0" applyFont="1" applyBorder="1" applyAlignment="1">
      <alignment shrinkToFit="1"/>
    </xf>
    <xf numFmtId="0" fontId="6" fillId="0" borderId="64" xfId="0" applyFont="1" applyBorder="1" applyAlignment="1">
      <alignment shrinkToFit="1"/>
    </xf>
    <xf numFmtId="0" fontId="6" fillId="0" borderId="11" xfId="0" applyFont="1" applyBorder="1" applyAlignment="1">
      <alignment shrinkToFit="1"/>
    </xf>
    <xf numFmtId="0" fontId="6" fillId="0" borderId="88" xfId="0" applyFont="1" applyBorder="1" applyAlignment="1">
      <alignment shrinkToFit="1"/>
    </xf>
    <xf numFmtId="43" fontId="7" fillId="0" borderId="25" xfId="1" applyFont="1" applyFill="1" applyBorder="1" applyAlignment="1">
      <alignment vertical="center" shrinkToFit="1"/>
    </xf>
    <xf numFmtId="43" fontId="7" fillId="0" borderId="9" xfId="1" applyFont="1" applyFill="1" applyBorder="1" applyAlignment="1">
      <alignment vertical="center" shrinkToFit="1"/>
    </xf>
    <xf numFmtId="43" fontId="7" fillId="0" borderId="27" xfId="1" applyFont="1" applyFill="1" applyBorder="1" applyAlignment="1">
      <alignment vertical="center" shrinkToFit="1"/>
    </xf>
    <xf numFmtId="43" fontId="7" fillId="0" borderId="17" xfId="1" applyFont="1" applyFill="1" applyBorder="1" applyAlignment="1">
      <alignment horizontal="center" shrinkToFit="1"/>
    </xf>
    <xf numFmtId="43" fontId="7" fillId="0" borderId="14" xfId="1" applyFont="1" applyFill="1" applyBorder="1" applyAlignment="1">
      <alignment horizontal="center" shrinkToFit="1"/>
    </xf>
    <xf numFmtId="43" fontId="7" fillId="0" borderId="107" xfId="1" applyFont="1" applyFill="1" applyBorder="1" applyAlignment="1">
      <alignment horizontal="center" shrinkToFit="1"/>
    </xf>
    <xf numFmtId="43" fontId="7" fillId="0" borderId="29" xfId="1" applyFont="1" applyFill="1" applyBorder="1" applyAlignment="1">
      <alignment horizontal="center" shrinkToFit="1"/>
    </xf>
    <xf numFmtId="187" fontId="7" fillId="0" borderId="2" xfId="1" applyNumberFormat="1" applyFont="1" applyFill="1" applyBorder="1" applyAlignment="1">
      <alignment horizontal="right" vertical="center" shrinkToFit="1"/>
    </xf>
    <xf numFmtId="43" fontId="7" fillId="0" borderId="29" xfId="1" applyFont="1" applyFill="1" applyBorder="1" applyAlignment="1">
      <alignment shrinkToFit="1"/>
    </xf>
    <xf numFmtId="43" fontId="7" fillId="0" borderId="28" xfId="1" applyFont="1" applyFill="1" applyBorder="1" applyAlignment="1">
      <alignment shrinkToFit="1"/>
    </xf>
    <xf numFmtId="43" fontId="7" fillId="0" borderId="20" xfId="1" applyFont="1" applyFill="1" applyBorder="1" applyAlignment="1">
      <alignment shrinkToFit="1"/>
    </xf>
    <xf numFmtId="43" fontId="7" fillId="0" borderId="26" xfId="1" applyFont="1" applyFill="1" applyBorder="1" applyAlignment="1">
      <alignment shrinkToFit="1"/>
    </xf>
    <xf numFmtId="43" fontId="7" fillId="0" borderId="15" xfId="1" applyFont="1" applyFill="1" applyBorder="1" applyAlignment="1">
      <alignment horizontal="center" shrinkToFit="1"/>
    </xf>
    <xf numFmtId="43" fontId="7" fillId="0" borderId="85" xfId="1" applyFont="1" applyFill="1" applyBorder="1" applyAlignment="1">
      <alignment horizontal="center" shrinkToFit="1"/>
    </xf>
    <xf numFmtId="43" fontId="7" fillId="0" borderId="46" xfId="1" applyFont="1" applyFill="1" applyBorder="1" applyAlignment="1">
      <alignment horizontal="center" shrinkToFit="1"/>
    </xf>
    <xf numFmtId="43" fontId="7" fillId="0" borderId="75" xfId="1" applyFont="1" applyFill="1" applyBorder="1" applyAlignment="1">
      <alignment horizontal="center" shrinkToFit="1"/>
    </xf>
    <xf numFmtId="43" fontId="7" fillId="0" borderId="76" xfId="1" applyFont="1" applyFill="1" applyBorder="1" applyAlignment="1">
      <alignment horizontal="center" shrinkToFit="1"/>
    </xf>
    <xf numFmtId="43" fontId="7" fillId="0" borderId="72" xfId="1" applyFont="1" applyFill="1" applyBorder="1" applyAlignment="1">
      <alignment horizontal="center" shrinkToFit="1"/>
    </xf>
    <xf numFmtId="43" fontId="7" fillId="0" borderId="16" xfId="1" applyFont="1" applyFill="1" applyBorder="1" applyAlignment="1">
      <alignment horizontal="center" shrinkToFit="1"/>
    </xf>
    <xf numFmtId="43" fontId="7" fillId="0" borderId="73" xfId="1" applyFont="1" applyFill="1" applyBorder="1" applyAlignment="1">
      <alignment horizontal="center" shrinkToFit="1"/>
    </xf>
    <xf numFmtId="43" fontId="7" fillId="2" borderId="23" xfId="1" applyFont="1" applyFill="1" applyBorder="1" applyAlignment="1">
      <alignment horizontal="center" shrinkToFit="1"/>
    </xf>
    <xf numFmtId="43" fontId="10" fillId="0" borderId="20" xfId="1" applyFont="1" applyFill="1" applyBorder="1" applyAlignment="1">
      <alignment horizontal="center" shrinkToFit="1"/>
    </xf>
    <xf numFmtId="43" fontId="10" fillId="0" borderId="57" xfId="1" applyFont="1" applyFill="1" applyBorder="1" applyAlignment="1">
      <alignment horizontal="center" shrinkToFit="1"/>
    </xf>
    <xf numFmtId="43" fontId="7" fillId="2" borderId="60" xfId="1" applyFont="1" applyFill="1" applyBorder="1" applyAlignment="1">
      <alignment horizontal="center" shrinkToFit="1"/>
    </xf>
    <xf numFmtId="43" fontId="7" fillId="0" borderId="1" xfId="1" applyFont="1" applyFill="1" applyBorder="1" applyAlignment="1">
      <alignment horizontal="center" shrinkToFit="1"/>
    </xf>
    <xf numFmtId="43" fontId="7" fillId="0" borderId="65" xfId="1" applyFont="1" applyFill="1" applyBorder="1" applyAlignment="1">
      <alignment horizontal="center" shrinkToFit="1"/>
    </xf>
    <xf numFmtId="43" fontId="7" fillId="2" borderId="58" xfId="1" applyFont="1" applyFill="1" applyBorder="1" applyAlignment="1">
      <alignment horizontal="center" shrinkToFit="1"/>
    </xf>
    <xf numFmtId="43" fontId="7" fillId="0" borderId="8" xfId="1" applyFont="1" applyFill="1" applyBorder="1" applyAlignment="1">
      <alignment horizontal="center" shrinkToFit="1"/>
    </xf>
    <xf numFmtId="43" fontId="7" fillId="0" borderId="6" xfId="1" applyFont="1" applyFill="1" applyBorder="1" applyAlignment="1">
      <alignment horizontal="center" shrinkToFit="1"/>
    </xf>
    <xf numFmtId="43" fontId="7" fillId="2" borderId="3" xfId="1" applyFont="1" applyFill="1" applyBorder="1" applyAlignment="1">
      <alignment vertical="center" shrinkToFit="1"/>
    </xf>
    <xf numFmtId="43" fontId="7" fillId="0" borderId="8" xfId="1" applyFont="1" applyFill="1" applyBorder="1" applyAlignment="1">
      <alignment vertical="center" shrinkToFit="1"/>
    </xf>
    <xf numFmtId="43" fontId="7" fillId="0" borderId="96" xfId="0" applyNumberFormat="1" applyFont="1" applyBorder="1" applyAlignment="1">
      <alignment vertical="center" shrinkToFit="1"/>
    </xf>
    <xf numFmtId="43" fontId="6" fillId="0" borderId="31" xfId="1" applyFont="1" applyFill="1" applyBorder="1" applyAlignment="1">
      <alignment horizontal="center" shrinkToFit="1"/>
    </xf>
    <xf numFmtId="43" fontId="7" fillId="0" borderId="26" xfId="1" applyFont="1" applyFill="1" applyBorder="1" applyAlignment="1">
      <alignment horizontal="center" shrinkToFit="1"/>
    </xf>
    <xf numFmtId="43" fontId="6" fillId="0" borderId="25" xfId="1" applyFont="1" applyFill="1" applyBorder="1" applyAlignment="1">
      <alignment horizontal="center" vertical="center" shrinkToFit="1"/>
    </xf>
    <xf numFmtId="43" fontId="6" fillId="0" borderId="9" xfId="1" applyFont="1" applyFill="1" applyBorder="1" applyAlignment="1">
      <alignment vertical="center" shrinkToFit="1"/>
    </xf>
    <xf numFmtId="43" fontId="6" fillId="0" borderId="27" xfId="1" applyFont="1" applyFill="1" applyBorder="1" applyAlignment="1">
      <alignment vertical="center" shrinkToFit="1"/>
    </xf>
    <xf numFmtId="43" fontId="6" fillId="0" borderId="17" xfId="1" applyFont="1" applyFill="1" applyBorder="1" applyAlignment="1">
      <alignment horizontal="center" shrinkToFit="1"/>
    </xf>
    <xf numFmtId="43" fontId="6" fillId="0" borderId="14" xfId="1" applyFont="1" applyFill="1" applyBorder="1" applyAlignment="1">
      <alignment horizontal="center" shrinkToFit="1"/>
    </xf>
    <xf numFmtId="43" fontId="6" fillId="0" borderId="107" xfId="1" applyFont="1" applyFill="1" applyBorder="1" applyAlignment="1">
      <alignment horizontal="center" shrinkToFit="1"/>
    </xf>
    <xf numFmtId="43" fontId="6" fillId="0" borderId="58" xfId="1" applyFont="1" applyFill="1" applyBorder="1" applyAlignment="1">
      <alignment horizontal="center" shrinkToFit="1"/>
    </xf>
    <xf numFmtId="43" fontId="6" fillId="0" borderId="29" xfId="1" applyFont="1" applyFill="1" applyBorder="1" applyAlignment="1">
      <alignment horizontal="center" shrinkToFit="1"/>
    </xf>
    <xf numFmtId="43" fontId="6" fillId="0" borderId="2" xfId="1" applyFont="1" applyFill="1" applyBorder="1" applyAlignment="1">
      <alignment horizontal="center" shrinkToFit="1"/>
    </xf>
    <xf numFmtId="43" fontId="6" fillId="0" borderId="29" xfId="1" applyFont="1" applyFill="1" applyBorder="1" applyAlignment="1">
      <alignment shrinkToFit="1"/>
    </xf>
    <xf numFmtId="43" fontId="6" fillId="0" borderId="28" xfId="1" applyFont="1" applyFill="1" applyBorder="1" applyAlignment="1">
      <alignment shrinkToFit="1"/>
    </xf>
    <xf numFmtId="43" fontId="6" fillId="0" borderId="20" xfId="1" applyFont="1" applyFill="1" applyBorder="1" applyAlignment="1">
      <alignment shrinkToFit="1"/>
    </xf>
    <xf numFmtId="43" fontId="6" fillId="0" borderId="26" xfId="1" applyFont="1" applyFill="1" applyBorder="1" applyAlignment="1">
      <alignment shrinkToFit="1"/>
    </xf>
    <xf numFmtId="43" fontId="6" fillId="0" borderId="15" xfId="1" applyFont="1" applyFill="1" applyBorder="1" applyAlignment="1">
      <alignment horizontal="center" shrinkToFit="1"/>
    </xf>
    <xf numFmtId="43" fontId="6" fillId="0" borderId="85" xfId="1" applyFont="1" applyFill="1" applyBorder="1" applyAlignment="1">
      <alignment horizontal="center" shrinkToFit="1"/>
    </xf>
    <xf numFmtId="43" fontId="6" fillId="0" borderId="46" xfId="1" applyFont="1" applyFill="1" applyBorder="1" applyAlignment="1">
      <alignment horizontal="center" shrinkToFit="1"/>
    </xf>
    <xf numFmtId="43" fontId="6" fillId="0" borderId="75" xfId="1" applyFont="1" applyFill="1" applyBorder="1" applyAlignment="1">
      <alignment horizontal="center" shrinkToFit="1"/>
    </xf>
    <xf numFmtId="43" fontId="6" fillId="0" borderId="76" xfId="1" applyFont="1" applyFill="1" applyBorder="1" applyAlignment="1">
      <alignment horizontal="center" shrinkToFit="1"/>
    </xf>
    <xf numFmtId="43" fontId="6" fillId="0" borderId="74" xfId="1" applyFont="1" applyFill="1" applyBorder="1" applyAlignment="1">
      <alignment horizontal="center" shrinkToFit="1"/>
    </xf>
    <xf numFmtId="43" fontId="10" fillId="0" borderId="23" xfId="1" applyFont="1" applyFill="1" applyBorder="1" applyAlignment="1">
      <alignment horizontal="center" shrinkToFit="1"/>
    </xf>
    <xf numFmtId="43" fontId="7" fillId="0" borderId="20" xfId="1" applyFont="1" applyFill="1" applyBorder="1" applyAlignment="1">
      <alignment horizontal="center" shrinkToFit="1"/>
    </xf>
    <xf numFmtId="43" fontId="6" fillId="0" borderId="60" xfId="1" applyFont="1" applyFill="1" applyBorder="1" applyAlignment="1">
      <alignment horizontal="center" shrinkToFit="1"/>
    </xf>
    <xf numFmtId="43" fontId="6" fillId="0" borderId="1" xfId="1" applyFont="1" applyFill="1" applyBorder="1" applyAlignment="1">
      <alignment horizontal="center" shrinkToFit="1"/>
    </xf>
    <xf numFmtId="43" fontId="6" fillId="0" borderId="65" xfId="1" applyFont="1" applyFill="1" applyBorder="1" applyAlignment="1">
      <alignment horizontal="center" shrinkToFit="1"/>
    </xf>
    <xf numFmtId="43" fontId="6" fillId="0" borderId="8" xfId="1" applyFont="1" applyFill="1" applyBorder="1" applyAlignment="1">
      <alignment horizontal="center" shrinkToFit="1"/>
    </xf>
    <xf numFmtId="43" fontId="6" fillId="0" borderId="6" xfId="1" applyFont="1" applyFill="1" applyBorder="1" applyAlignment="1">
      <alignment horizontal="center" shrinkToFit="1"/>
    </xf>
    <xf numFmtId="43" fontId="6" fillId="0" borderId="3" xfId="1" applyFont="1" applyFill="1" applyBorder="1" applyAlignment="1">
      <alignment horizontal="center" shrinkToFit="1"/>
    </xf>
    <xf numFmtId="43" fontId="7" fillId="0" borderId="58" xfId="1" applyFont="1" applyFill="1" applyBorder="1" applyAlignment="1">
      <alignment horizontal="center" shrinkToFit="1"/>
    </xf>
    <xf numFmtId="43" fontId="3" fillId="0" borderId="0" xfId="0" applyNumberFormat="1" applyFont="1"/>
    <xf numFmtId="43" fontId="6" fillId="0" borderId="118" xfId="1" applyFont="1" applyFill="1" applyBorder="1" applyAlignment="1">
      <alignment horizontal="center" shrinkToFit="1"/>
    </xf>
    <xf numFmtId="0" fontId="6" fillId="0" borderId="119" xfId="0" applyFont="1" applyBorder="1" applyAlignment="1">
      <alignment shrinkToFit="1"/>
    </xf>
    <xf numFmtId="4" fontId="6" fillId="0" borderId="118" xfId="0" applyNumberFormat="1" applyFont="1" applyBorder="1" applyAlignment="1">
      <alignment shrinkToFit="1"/>
    </xf>
    <xf numFmtId="4" fontId="3" fillId="0" borderId="0" xfId="0" applyNumberFormat="1" applyFont="1"/>
    <xf numFmtId="0" fontId="6" fillId="0" borderId="115" xfId="0" applyFont="1" applyBorder="1" applyAlignment="1">
      <alignment horizontal="left" vertical="top" wrapText="1" shrinkToFit="1"/>
    </xf>
    <xf numFmtId="0" fontId="6" fillId="0" borderId="114" xfId="0" applyFont="1" applyBorder="1" applyAlignment="1">
      <alignment horizontal="left" vertical="top" wrapText="1" shrinkToFit="1"/>
    </xf>
    <xf numFmtId="0" fontId="6" fillId="0" borderId="113" xfId="0" applyFont="1" applyBorder="1" applyAlignment="1">
      <alignment horizontal="left" vertical="top" wrapText="1" shrinkToFit="1"/>
    </xf>
    <xf numFmtId="0" fontId="6" fillId="0" borderId="116" xfId="0" applyFont="1" applyBorder="1" applyAlignment="1">
      <alignment horizontal="center" shrinkToFit="1"/>
    </xf>
    <xf numFmtId="0" fontId="6" fillId="0" borderId="42" xfId="0" applyFont="1" applyBorder="1" applyAlignment="1">
      <alignment horizontal="center" shrinkToFit="1"/>
    </xf>
    <xf numFmtId="0" fontId="6" fillId="0" borderId="117" xfId="0" applyFont="1" applyBorder="1" applyAlignment="1">
      <alignment horizontal="left" shrinkToFit="1"/>
    </xf>
    <xf numFmtId="0" fontId="6" fillId="0" borderId="43" xfId="0" applyFont="1" applyBorder="1" applyAlignment="1">
      <alignment horizontal="left" shrinkToFit="1"/>
    </xf>
    <xf numFmtId="0" fontId="6" fillId="0" borderId="111" xfId="0" applyFont="1" applyBorder="1" applyAlignment="1">
      <alignment horizontal="left" vertical="center" wrapText="1" shrinkToFit="1"/>
    </xf>
    <xf numFmtId="0" fontId="6" fillId="0" borderId="114" xfId="0" applyFont="1" applyBorder="1" applyAlignment="1">
      <alignment horizontal="left" vertical="center" wrapText="1" shrinkToFit="1"/>
    </xf>
    <xf numFmtId="0" fontId="6" fillId="0" borderId="112" xfId="0" applyFont="1" applyBorder="1" applyAlignment="1">
      <alignment horizontal="left" vertical="center" wrapText="1" shrinkToFit="1"/>
    </xf>
    <xf numFmtId="0" fontId="6" fillId="0" borderId="113" xfId="0" applyFont="1" applyBorder="1" applyAlignment="1">
      <alignment horizontal="left" vertical="center" wrapText="1" shrinkToFit="1"/>
    </xf>
    <xf numFmtId="0" fontId="6" fillId="0" borderId="111" xfId="0" applyFont="1" applyBorder="1" applyAlignment="1">
      <alignment horizontal="left" vertical="top" wrapText="1" shrinkToFit="1"/>
    </xf>
    <xf numFmtId="0" fontId="5" fillId="3" borderId="109" xfId="0" applyFont="1" applyFill="1" applyBorder="1" applyAlignment="1">
      <alignment horizontal="center" vertical="center"/>
    </xf>
    <xf numFmtId="0" fontId="5" fillId="3" borderId="110" xfId="0" applyFont="1" applyFill="1" applyBorder="1" applyAlignment="1">
      <alignment horizontal="center" vertical="center"/>
    </xf>
    <xf numFmtId="0" fontId="17" fillId="3" borderId="109" xfId="0" applyFont="1" applyFill="1" applyBorder="1" applyAlignment="1">
      <alignment horizontal="center" vertical="center" wrapText="1"/>
    </xf>
    <xf numFmtId="0" fontId="17" fillId="3" borderId="110" xfId="0" applyFont="1" applyFill="1" applyBorder="1" applyAlignment="1">
      <alignment horizontal="center" vertical="center"/>
    </xf>
    <xf numFmtId="0" fontId="18" fillId="3" borderId="109" xfId="0" applyFont="1" applyFill="1" applyBorder="1" applyAlignment="1">
      <alignment horizontal="center" vertical="center" wrapText="1"/>
    </xf>
    <xf numFmtId="0" fontId="18" fillId="3" borderId="110" xfId="0" applyFont="1" applyFill="1" applyBorder="1" applyAlignment="1">
      <alignment horizontal="center" vertical="center"/>
    </xf>
    <xf numFmtId="0" fontId="5" fillId="3" borderId="109" xfId="0" applyFont="1" applyFill="1" applyBorder="1" applyAlignment="1">
      <alignment horizontal="center" vertical="center" shrinkToFit="1"/>
    </xf>
    <xf numFmtId="0" fontId="5" fillId="3" borderId="110" xfId="0" applyFont="1" applyFill="1" applyBorder="1" applyAlignment="1">
      <alignment horizontal="center" vertical="center" shrinkToFit="1"/>
    </xf>
    <xf numFmtId="0" fontId="6" fillId="0" borderId="89" xfId="0" applyFont="1" applyBorder="1" applyAlignment="1">
      <alignment horizontal="center" vertical="top"/>
    </xf>
    <xf numFmtId="0" fontId="6" fillId="0" borderId="90" xfId="0" applyFont="1" applyBorder="1" applyAlignment="1">
      <alignment horizontal="center" vertical="top"/>
    </xf>
    <xf numFmtId="0" fontId="6" fillId="0" borderId="93" xfId="0" applyFont="1" applyBorder="1" applyAlignment="1">
      <alignment horizontal="center" vertical="top"/>
    </xf>
    <xf numFmtId="0" fontId="6" fillId="0" borderId="92" xfId="0" applyFont="1" applyBorder="1" applyAlignment="1">
      <alignment horizontal="center" vertical="top"/>
    </xf>
    <xf numFmtId="0" fontId="15" fillId="0" borderId="0" xfId="0" applyFont="1" applyAlignment="1">
      <alignment horizontal="center"/>
    </xf>
    <xf numFmtId="0" fontId="16" fillId="4" borderId="0" xfId="0" applyFont="1" applyFill="1" applyAlignment="1">
      <alignment horizontal="center"/>
    </xf>
    <xf numFmtId="0" fontId="5" fillId="3" borderId="97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3" borderId="97" xfId="0" applyFont="1" applyFill="1" applyBorder="1" applyAlignment="1">
      <alignment horizontal="center" vertical="center" wrapText="1"/>
    </xf>
    <xf numFmtId="0" fontId="5" fillId="3" borderId="99" xfId="0" applyFont="1" applyFill="1" applyBorder="1" applyAlignment="1">
      <alignment horizontal="center" vertical="center"/>
    </xf>
    <xf numFmtId="0" fontId="5" fillId="3" borderId="101" xfId="0" applyFont="1" applyFill="1" applyBorder="1" applyAlignment="1">
      <alignment horizontal="center" vertical="center"/>
    </xf>
    <xf numFmtId="0" fontId="5" fillId="3" borderId="98" xfId="0" applyFont="1" applyFill="1" applyBorder="1" applyAlignment="1">
      <alignment horizontal="center" vertical="center" wrapText="1" shrinkToFit="1"/>
    </xf>
    <xf numFmtId="0" fontId="5" fillId="3" borderId="100" xfId="0" applyFont="1" applyFill="1" applyBorder="1" applyAlignment="1">
      <alignment horizontal="center" vertical="center" shrinkToFit="1"/>
    </xf>
    <xf numFmtId="0" fontId="5" fillId="3" borderId="102" xfId="0" applyFont="1" applyFill="1" applyBorder="1" applyAlignment="1">
      <alignment horizontal="center" vertical="center" shrinkToFit="1"/>
    </xf>
    <xf numFmtId="0" fontId="6" fillId="0" borderId="91" xfId="0" applyFont="1" applyBorder="1" applyAlignment="1">
      <alignment horizontal="center" vertical="top"/>
    </xf>
    <xf numFmtId="0" fontId="5" fillId="3" borderId="97" xfId="0" applyFont="1" applyFill="1" applyBorder="1" applyAlignment="1">
      <alignment horizontal="center" vertical="center" wrapText="1" shrinkToFit="1"/>
    </xf>
    <xf numFmtId="0" fontId="5" fillId="3" borderId="99" xfId="0" applyFont="1" applyFill="1" applyBorder="1" applyAlignment="1">
      <alignment horizontal="center" vertical="center" shrinkToFit="1"/>
    </xf>
    <xf numFmtId="0" fontId="5" fillId="3" borderId="101" xfId="0" applyFont="1" applyFill="1" applyBorder="1" applyAlignment="1">
      <alignment horizontal="center" vertical="center" shrinkToFit="1"/>
    </xf>
    <xf numFmtId="0" fontId="5" fillId="3" borderId="103" xfId="0" applyFont="1" applyFill="1" applyBorder="1" applyAlignment="1">
      <alignment horizontal="center" vertical="center"/>
    </xf>
    <xf numFmtId="0" fontId="5" fillId="3" borderId="104" xfId="0" applyFont="1" applyFill="1" applyBorder="1" applyAlignment="1">
      <alignment horizontal="center" vertical="center"/>
    </xf>
    <xf numFmtId="0" fontId="6" fillId="0" borderId="120" xfId="0" applyFont="1" applyBorder="1" applyAlignment="1">
      <alignment horizontal="center" vertical="top"/>
    </xf>
    <xf numFmtId="43" fontId="7" fillId="0" borderId="29" xfId="1" applyFont="1" applyFill="1" applyBorder="1" applyAlignment="1">
      <alignment vertical="center" shrinkToFit="1"/>
    </xf>
    <xf numFmtId="43" fontId="6" fillId="0" borderId="96" xfId="1" applyFont="1" applyFill="1" applyBorder="1" applyAlignment="1">
      <alignment horizontal="center" shrinkToFit="1"/>
    </xf>
    <xf numFmtId="0" fontId="6" fillId="0" borderId="121" xfId="0" applyFont="1" applyBorder="1" applyAlignment="1">
      <alignment shrinkToFit="1"/>
    </xf>
    <xf numFmtId="0" fontId="6" fillId="0" borderId="122" xfId="0" applyFont="1" applyBorder="1" applyAlignment="1">
      <alignment shrinkToFit="1"/>
    </xf>
    <xf numFmtId="0" fontId="11" fillId="0" borderId="123" xfId="0" applyFont="1" applyBorder="1" applyAlignment="1">
      <alignment horizontal="center"/>
    </xf>
    <xf numFmtId="0" fontId="12" fillId="0" borderId="122" xfId="0" applyFont="1" applyBorder="1" applyAlignment="1">
      <alignment horizontal="center" vertical="center" shrinkToFit="1"/>
    </xf>
    <xf numFmtId="0" fontId="3" fillId="0" borderId="0" xfId="0" applyFont="1" applyBorder="1"/>
    <xf numFmtId="0" fontId="3" fillId="2" borderId="0" xfId="0" applyFont="1" applyFill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660033"/>
      <color rgb="FF8000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R71"/>
  <sheetViews>
    <sheetView showGridLines="0" tabSelected="1" view="pageBreakPreview" topLeftCell="A55" zoomScale="85" zoomScaleNormal="85" zoomScaleSheetLayoutView="85" zoomScalePageLayoutView="90" workbookViewId="0">
      <selection activeCell="I68" sqref="I68"/>
    </sheetView>
  </sheetViews>
  <sheetFormatPr defaultColWidth="9" defaultRowHeight="23.25" x14ac:dyDescent="0.5"/>
  <cols>
    <col min="1" max="1" width="3.125" style="1" customWidth="1"/>
    <col min="2" max="2" width="23.5" style="1" customWidth="1"/>
    <col min="3" max="3" width="26.125" style="1" customWidth="1"/>
    <col min="4" max="4" width="10.5" style="1" customWidth="1"/>
    <col min="5" max="5" width="4.625" style="1" customWidth="1"/>
    <col min="6" max="6" width="3.75" style="1" customWidth="1"/>
    <col min="7" max="7" width="4.625" style="1" customWidth="1"/>
    <col min="8" max="8" width="3.25" style="1" customWidth="1"/>
    <col min="9" max="9" width="13.5" style="3" customWidth="1"/>
    <col min="10" max="10" width="24.25" style="3" customWidth="1"/>
    <col min="11" max="16384" width="9" style="1"/>
  </cols>
  <sheetData>
    <row r="1" spans="1:10" ht="33.950000000000003" customHeight="1" x14ac:dyDescent="0.55000000000000004">
      <c r="A1" s="215" t="s">
        <v>125</v>
      </c>
      <c r="B1" s="215"/>
      <c r="C1" s="215"/>
      <c r="D1" s="215"/>
      <c r="E1" s="215"/>
      <c r="F1" s="215"/>
      <c r="G1" s="215"/>
      <c r="H1" s="215"/>
      <c r="I1" s="215"/>
      <c r="J1" s="215"/>
    </row>
    <row r="2" spans="1:10" ht="33.6" customHeight="1" x14ac:dyDescent="0.55000000000000004">
      <c r="A2" s="215" t="s">
        <v>124</v>
      </c>
      <c r="B2" s="215"/>
      <c r="C2" s="215"/>
      <c r="D2" s="215"/>
      <c r="E2" s="215"/>
      <c r="F2" s="215"/>
      <c r="G2" s="215"/>
      <c r="H2" s="215"/>
      <c r="I2" s="215"/>
      <c r="J2" s="215"/>
    </row>
    <row r="3" spans="1:10" ht="36" x14ac:dyDescent="0.55000000000000004">
      <c r="A3" s="216"/>
      <c r="B3" s="216"/>
      <c r="C3" s="216"/>
      <c r="D3" s="216"/>
      <c r="E3" s="216"/>
      <c r="F3" s="216"/>
      <c r="G3" s="216"/>
      <c r="H3" s="216"/>
      <c r="I3" s="216"/>
      <c r="J3" s="216"/>
    </row>
    <row r="4" spans="1:10" ht="6" customHeight="1" x14ac:dyDescent="0.65">
      <c r="A4" s="218"/>
      <c r="B4" s="218"/>
      <c r="C4" s="218"/>
      <c r="D4" s="218"/>
      <c r="E4" s="218"/>
      <c r="F4" s="218"/>
      <c r="G4" s="218"/>
      <c r="H4" s="218"/>
      <c r="I4" s="218"/>
      <c r="J4" s="218"/>
    </row>
    <row r="5" spans="1:10" ht="24" thickBot="1" x14ac:dyDescent="0.55000000000000004">
      <c r="A5" s="229" t="s">
        <v>1</v>
      </c>
      <c r="B5" s="219" t="s">
        <v>118</v>
      </c>
      <c r="C5" s="219" t="s">
        <v>119</v>
      </c>
      <c r="D5" s="217" t="s">
        <v>0</v>
      </c>
      <c r="E5" s="217"/>
      <c r="F5" s="217"/>
      <c r="G5" s="217"/>
      <c r="H5" s="217"/>
      <c r="I5" s="226" t="s">
        <v>100</v>
      </c>
      <c r="J5" s="222" t="s">
        <v>117</v>
      </c>
    </row>
    <row r="6" spans="1:10" ht="25.15" customHeight="1" thickBot="1" x14ac:dyDescent="0.55000000000000004">
      <c r="A6" s="229"/>
      <c r="B6" s="220"/>
      <c r="C6" s="220"/>
      <c r="D6" s="203" t="s">
        <v>2</v>
      </c>
      <c r="E6" s="205" t="s">
        <v>115</v>
      </c>
      <c r="F6" s="207" t="s">
        <v>116</v>
      </c>
      <c r="G6" s="203" t="s">
        <v>3</v>
      </c>
      <c r="H6" s="209" t="s">
        <v>4</v>
      </c>
      <c r="I6" s="227"/>
      <c r="J6" s="223"/>
    </row>
    <row r="7" spans="1:10" ht="48" customHeight="1" thickBot="1" x14ac:dyDescent="0.55000000000000004">
      <c r="A7" s="230"/>
      <c r="B7" s="221"/>
      <c r="C7" s="221"/>
      <c r="D7" s="204"/>
      <c r="E7" s="206"/>
      <c r="F7" s="208"/>
      <c r="G7" s="204"/>
      <c r="H7" s="210"/>
      <c r="I7" s="228"/>
      <c r="J7" s="224"/>
    </row>
    <row r="8" spans="1:10" ht="23.45" customHeight="1" x14ac:dyDescent="0.5">
      <c r="A8" s="211">
        <v>1</v>
      </c>
      <c r="B8" s="194" t="s">
        <v>6</v>
      </c>
      <c r="C8" s="195"/>
      <c r="D8" s="156"/>
      <c r="E8" s="156"/>
      <c r="F8" s="156"/>
      <c r="G8" s="156"/>
      <c r="H8" s="156"/>
      <c r="I8" s="4"/>
      <c r="J8" s="5"/>
    </row>
    <row r="9" spans="1:10" ht="23.45" customHeight="1" x14ac:dyDescent="0.5">
      <c r="A9" s="212"/>
      <c r="B9" s="196" t="s">
        <v>7</v>
      </c>
      <c r="C9" s="197"/>
      <c r="D9" s="157"/>
      <c r="E9" s="62"/>
      <c r="F9" s="62"/>
      <c r="G9" s="62"/>
      <c r="H9" s="62"/>
      <c r="I9" s="6"/>
      <c r="J9" s="7"/>
    </row>
    <row r="10" spans="1:10" ht="23.45" customHeight="1" x14ac:dyDescent="0.5">
      <c r="A10" s="212"/>
      <c r="B10" s="95" t="s">
        <v>28</v>
      </c>
      <c r="C10" s="63" t="s">
        <v>40</v>
      </c>
      <c r="D10" s="124">
        <f>122900+41100+18700</f>
        <v>182700</v>
      </c>
      <c r="E10" s="158" t="s">
        <v>5</v>
      </c>
      <c r="F10" s="158" t="s">
        <v>5</v>
      </c>
      <c r="G10" s="158" t="s">
        <v>5</v>
      </c>
      <c r="H10" s="158" t="s">
        <v>5</v>
      </c>
      <c r="I10" s="8" t="s">
        <v>122</v>
      </c>
      <c r="J10" s="9" t="s">
        <v>62</v>
      </c>
    </row>
    <row r="11" spans="1:10" ht="24" customHeight="1" x14ac:dyDescent="0.5">
      <c r="A11" s="212"/>
      <c r="B11" s="96" t="s">
        <v>36</v>
      </c>
      <c r="C11" s="64" t="s">
        <v>84</v>
      </c>
      <c r="D11" s="125"/>
      <c r="E11" s="159"/>
      <c r="F11" s="159"/>
      <c r="G11" s="159"/>
      <c r="H11" s="159"/>
      <c r="I11" s="10"/>
      <c r="J11" s="11"/>
    </row>
    <row r="12" spans="1:10" ht="24" customHeight="1" x14ac:dyDescent="0.5">
      <c r="A12" s="212"/>
      <c r="B12" s="96" t="s">
        <v>37</v>
      </c>
      <c r="C12" s="64"/>
      <c r="D12" s="125"/>
      <c r="E12" s="159"/>
      <c r="F12" s="159"/>
      <c r="G12" s="159"/>
      <c r="H12" s="159"/>
      <c r="I12" s="10"/>
      <c r="J12" s="11"/>
    </row>
    <row r="13" spans="1:10" ht="24" customHeight="1" x14ac:dyDescent="0.5">
      <c r="A13" s="212"/>
      <c r="B13" s="96" t="s">
        <v>38</v>
      </c>
      <c r="C13" s="64"/>
      <c r="D13" s="125"/>
      <c r="E13" s="159"/>
      <c r="F13" s="159"/>
      <c r="G13" s="159"/>
      <c r="H13" s="159"/>
      <c r="I13" s="10"/>
      <c r="J13" s="11"/>
    </row>
    <row r="14" spans="1:10" ht="24" customHeight="1" x14ac:dyDescent="0.5">
      <c r="A14" s="212"/>
      <c r="B14" s="96" t="s">
        <v>108</v>
      </c>
      <c r="C14" s="64"/>
      <c r="D14" s="125"/>
      <c r="E14" s="159"/>
      <c r="F14" s="159"/>
      <c r="G14" s="159"/>
      <c r="H14" s="159"/>
      <c r="I14" s="10"/>
      <c r="J14" s="11"/>
    </row>
    <row r="15" spans="1:10" ht="24" customHeight="1" x14ac:dyDescent="0.5">
      <c r="A15" s="212"/>
      <c r="B15" s="97" t="s">
        <v>39</v>
      </c>
      <c r="C15" s="65"/>
      <c r="D15" s="126"/>
      <c r="E15" s="160"/>
      <c r="F15" s="160"/>
      <c r="G15" s="160"/>
      <c r="H15" s="160"/>
      <c r="I15" s="12"/>
      <c r="J15" s="13"/>
    </row>
    <row r="16" spans="1:10" ht="25.15" customHeight="1" x14ac:dyDescent="0.5">
      <c r="A16" s="212"/>
      <c r="B16" s="98" t="s">
        <v>101</v>
      </c>
      <c r="C16" s="66"/>
      <c r="D16" s="127"/>
      <c r="E16" s="161"/>
      <c r="F16" s="161"/>
      <c r="G16" s="161"/>
      <c r="H16" s="161"/>
      <c r="I16" s="14"/>
      <c r="J16" s="15"/>
    </row>
    <row r="17" spans="1:10" x14ac:dyDescent="0.5">
      <c r="A17" s="212"/>
      <c r="B17" s="99" t="s">
        <v>8</v>
      </c>
      <c r="C17" s="67" t="s">
        <v>113</v>
      </c>
      <c r="D17" s="128">
        <f>36100+3900</f>
        <v>40000</v>
      </c>
      <c r="E17" s="162" t="s">
        <v>98</v>
      </c>
      <c r="F17" s="162" t="s">
        <v>98</v>
      </c>
      <c r="G17" s="162" t="s">
        <v>98</v>
      </c>
      <c r="H17" s="162" t="s">
        <v>98</v>
      </c>
      <c r="I17" s="8" t="s">
        <v>122</v>
      </c>
      <c r="J17" s="16" t="s">
        <v>63</v>
      </c>
    </row>
    <row r="18" spans="1:10" x14ac:dyDescent="0.5">
      <c r="A18" s="212"/>
      <c r="B18" s="99" t="s">
        <v>10</v>
      </c>
      <c r="C18" s="68" t="s">
        <v>114</v>
      </c>
      <c r="D18" s="128">
        <f>7500+2500</f>
        <v>10000</v>
      </c>
      <c r="E18" s="162" t="s">
        <v>98</v>
      </c>
      <c r="F18" s="162" t="s">
        <v>98</v>
      </c>
      <c r="G18" s="162" t="s">
        <v>98</v>
      </c>
      <c r="H18" s="162" t="s">
        <v>98</v>
      </c>
      <c r="I18" s="8" t="s">
        <v>122</v>
      </c>
      <c r="J18" s="16" t="s">
        <v>9</v>
      </c>
    </row>
    <row r="19" spans="1:10" x14ac:dyDescent="0.5">
      <c r="A19" s="212"/>
      <c r="B19" s="100" t="s">
        <v>12</v>
      </c>
      <c r="C19" s="67"/>
      <c r="D19" s="128">
        <f>45400+39600</f>
        <v>85000</v>
      </c>
      <c r="E19" s="162" t="s">
        <v>98</v>
      </c>
      <c r="F19" s="162" t="s">
        <v>98</v>
      </c>
      <c r="G19" s="162" t="s">
        <v>98</v>
      </c>
      <c r="H19" s="162" t="s">
        <v>98</v>
      </c>
      <c r="I19" s="8" t="s">
        <v>122</v>
      </c>
      <c r="J19" s="16" t="s">
        <v>11</v>
      </c>
    </row>
    <row r="20" spans="1:10" x14ac:dyDescent="0.5">
      <c r="A20" s="212"/>
      <c r="B20" s="101" t="s">
        <v>13</v>
      </c>
      <c r="C20" s="69"/>
      <c r="D20" s="129">
        <f>2000+18000</f>
        <v>20000</v>
      </c>
      <c r="E20" s="163" t="s">
        <v>98</v>
      </c>
      <c r="F20" s="163" t="s">
        <v>98</v>
      </c>
      <c r="G20" s="163" t="s">
        <v>98</v>
      </c>
      <c r="H20" s="163" t="s">
        <v>98</v>
      </c>
      <c r="I20" s="8" t="s">
        <v>122</v>
      </c>
      <c r="J20" s="61" t="s">
        <v>126</v>
      </c>
    </row>
    <row r="21" spans="1:10" ht="24.6" customHeight="1" x14ac:dyDescent="0.5">
      <c r="A21" s="212"/>
      <c r="B21" s="102" t="s">
        <v>19</v>
      </c>
      <c r="C21" s="70" t="s">
        <v>111</v>
      </c>
      <c r="D21" s="185">
        <v>184500</v>
      </c>
      <c r="E21" s="164" t="s">
        <v>98</v>
      </c>
      <c r="F21" s="164" t="s">
        <v>98</v>
      </c>
      <c r="G21" s="164" t="s">
        <v>98</v>
      </c>
      <c r="H21" s="164" t="s">
        <v>98</v>
      </c>
      <c r="I21" s="8" t="s">
        <v>122</v>
      </c>
      <c r="J21" s="60" t="s">
        <v>64</v>
      </c>
    </row>
    <row r="22" spans="1:10" x14ac:dyDescent="0.5">
      <c r="A22" s="212"/>
      <c r="B22" s="103"/>
      <c r="C22" s="71"/>
      <c r="D22" s="130"/>
      <c r="E22" s="165"/>
      <c r="F22" s="165"/>
      <c r="G22" s="165"/>
      <c r="H22" s="165"/>
      <c r="I22" s="19"/>
      <c r="J22" s="20" t="s">
        <v>14</v>
      </c>
    </row>
    <row r="23" spans="1:10" x14ac:dyDescent="0.5">
      <c r="A23" s="212"/>
      <c r="B23" s="104" t="s">
        <v>29</v>
      </c>
      <c r="C23" s="72" t="s">
        <v>112</v>
      </c>
      <c r="D23" s="131">
        <v>0</v>
      </c>
      <c r="E23" s="166" t="s">
        <v>5</v>
      </c>
      <c r="F23" s="166" t="s">
        <v>5</v>
      </c>
      <c r="G23" s="166" t="s">
        <v>5</v>
      </c>
      <c r="H23" s="166" t="s">
        <v>5</v>
      </c>
      <c r="I23" s="8" t="s">
        <v>122</v>
      </c>
      <c r="J23" s="18" t="s">
        <v>65</v>
      </c>
    </row>
    <row r="24" spans="1:10" x14ac:dyDescent="0.5">
      <c r="A24" s="212"/>
      <c r="B24" s="105"/>
      <c r="C24" s="73"/>
      <c r="D24" s="132"/>
      <c r="E24" s="167"/>
      <c r="F24" s="167"/>
      <c r="G24" s="167"/>
      <c r="H24" s="167"/>
      <c r="I24" s="21"/>
      <c r="J24" s="20" t="s">
        <v>102</v>
      </c>
    </row>
    <row r="25" spans="1:10" x14ac:dyDescent="0.5">
      <c r="A25" s="212"/>
      <c r="B25" s="106" t="s">
        <v>30</v>
      </c>
      <c r="C25" s="74" t="s">
        <v>96</v>
      </c>
      <c r="D25" s="133">
        <v>0</v>
      </c>
      <c r="E25" s="168" t="s">
        <v>5</v>
      </c>
      <c r="F25" s="168" t="s">
        <v>5</v>
      </c>
      <c r="G25" s="168" t="s">
        <v>5</v>
      </c>
      <c r="H25" s="168" t="s">
        <v>5</v>
      </c>
      <c r="I25" s="8"/>
      <c r="J25" s="22"/>
    </row>
    <row r="26" spans="1:10" x14ac:dyDescent="0.5">
      <c r="A26" s="212"/>
      <c r="B26" s="107"/>
      <c r="C26" s="23" t="s">
        <v>92</v>
      </c>
      <c r="D26" s="134"/>
      <c r="E26" s="169"/>
      <c r="F26" s="169"/>
      <c r="G26" s="169"/>
      <c r="H26" s="169"/>
      <c r="I26" s="23"/>
      <c r="J26" s="24"/>
    </row>
    <row r="27" spans="1:10" x14ac:dyDescent="0.5">
      <c r="A27" s="212"/>
      <c r="B27" s="107"/>
      <c r="C27" s="23" t="s">
        <v>93</v>
      </c>
      <c r="D27" s="134"/>
      <c r="E27" s="169"/>
      <c r="F27" s="169"/>
      <c r="G27" s="169"/>
      <c r="H27" s="169"/>
      <c r="I27" s="23"/>
      <c r="J27" s="24"/>
    </row>
    <row r="28" spans="1:10" x14ac:dyDescent="0.5">
      <c r="A28" s="212"/>
      <c r="B28" s="107"/>
      <c r="C28" s="23" t="s">
        <v>94</v>
      </c>
      <c r="D28" s="134"/>
      <c r="E28" s="169"/>
      <c r="F28" s="169"/>
      <c r="G28" s="169"/>
      <c r="H28" s="169"/>
      <c r="I28" s="23"/>
      <c r="J28" s="24"/>
    </row>
    <row r="29" spans="1:10" x14ac:dyDescent="0.5">
      <c r="A29" s="212"/>
      <c r="B29" s="108"/>
      <c r="C29" s="25" t="s">
        <v>95</v>
      </c>
      <c r="D29" s="135"/>
      <c r="E29" s="170"/>
      <c r="F29" s="170"/>
      <c r="G29" s="170"/>
      <c r="H29" s="170"/>
      <c r="I29" s="25"/>
      <c r="J29" s="7"/>
    </row>
    <row r="30" spans="1:10" x14ac:dyDescent="0.5">
      <c r="A30" s="212"/>
      <c r="B30" s="109" t="s">
        <v>120</v>
      </c>
      <c r="C30" s="75" t="s">
        <v>105</v>
      </c>
      <c r="D30" s="127"/>
      <c r="E30" s="161"/>
      <c r="F30" s="161"/>
      <c r="G30" s="161"/>
      <c r="H30" s="161"/>
      <c r="I30" s="8" t="s">
        <v>122</v>
      </c>
      <c r="J30" s="15" t="s">
        <v>66</v>
      </c>
    </row>
    <row r="31" spans="1:10" x14ac:dyDescent="0.5">
      <c r="A31" s="212"/>
      <c r="B31" s="110" t="s">
        <v>15</v>
      </c>
      <c r="C31" s="76" t="s">
        <v>103</v>
      </c>
      <c r="D31" s="128">
        <f>661800+910512</f>
        <v>1572312</v>
      </c>
      <c r="E31" s="162" t="s">
        <v>5</v>
      </c>
      <c r="F31" s="162" t="s">
        <v>5</v>
      </c>
      <c r="G31" s="162" t="s">
        <v>5</v>
      </c>
      <c r="H31" s="162" t="s">
        <v>5</v>
      </c>
      <c r="I31" s="27"/>
      <c r="J31" s="16"/>
    </row>
    <row r="32" spans="1:10" x14ac:dyDescent="0.5">
      <c r="A32" s="212"/>
      <c r="B32" s="110" t="s">
        <v>21</v>
      </c>
      <c r="C32" s="76" t="s">
        <v>104</v>
      </c>
      <c r="D32" s="128">
        <f>14400+14400</f>
        <v>28800</v>
      </c>
      <c r="E32" s="162" t="s">
        <v>5</v>
      </c>
      <c r="F32" s="162" t="s">
        <v>5</v>
      </c>
      <c r="G32" s="162" t="s">
        <v>5</v>
      </c>
      <c r="H32" s="162" t="s">
        <v>5</v>
      </c>
      <c r="I32" s="27"/>
      <c r="J32" s="16"/>
    </row>
    <row r="33" spans="1:10" x14ac:dyDescent="0.5">
      <c r="A33" s="212"/>
      <c r="B33" s="111" t="s">
        <v>22</v>
      </c>
      <c r="C33" s="77"/>
      <c r="D33" s="136">
        <v>0</v>
      </c>
      <c r="E33" s="171" t="s">
        <v>5</v>
      </c>
      <c r="F33" s="171" t="s">
        <v>5</v>
      </c>
      <c r="G33" s="171" t="s">
        <v>5</v>
      </c>
      <c r="H33" s="171" t="s">
        <v>5</v>
      </c>
      <c r="I33" s="28"/>
      <c r="J33" s="17"/>
    </row>
    <row r="34" spans="1:10" x14ac:dyDescent="0.5">
      <c r="A34" s="212"/>
      <c r="B34" s="112" t="s">
        <v>121</v>
      </c>
      <c r="C34" s="78"/>
      <c r="D34" s="137"/>
      <c r="E34" s="172"/>
      <c r="F34" s="172"/>
      <c r="G34" s="172"/>
      <c r="H34" s="172"/>
      <c r="I34" s="29"/>
      <c r="J34" s="30"/>
    </row>
    <row r="35" spans="1:10" x14ac:dyDescent="0.5">
      <c r="A35" s="212"/>
      <c r="B35" s="113" t="s">
        <v>16</v>
      </c>
      <c r="C35" s="76" t="s">
        <v>40</v>
      </c>
      <c r="D35" s="138">
        <v>30000</v>
      </c>
      <c r="E35" s="173" t="s">
        <v>5</v>
      </c>
      <c r="F35" s="173" t="s">
        <v>5</v>
      </c>
      <c r="G35" s="173" t="s">
        <v>5</v>
      </c>
      <c r="H35" s="173" t="s">
        <v>5</v>
      </c>
      <c r="I35" s="8" t="s">
        <v>122</v>
      </c>
      <c r="J35" s="31" t="s">
        <v>67</v>
      </c>
    </row>
    <row r="36" spans="1:10" x14ac:dyDescent="0.5">
      <c r="A36" s="212"/>
      <c r="B36" s="113" t="s">
        <v>109</v>
      </c>
      <c r="C36" s="76" t="s">
        <v>41</v>
      </c>
      <c r="D36" s="138">
        <f>600000+900000+120000</f>
        <v>1620000</v>
      </c>
      <c r="E36" s="173" t="s">
        <v>5</v>
      </c>
      <c r="F36" s="173" t="s">
        <v>5</v>
      </c>
      <c r="G36" s="173" t="s">
        <v>5</v>
      </c>
      <c r="H36" s="173" t="s">
        <v>5</v>
      </c>
      <c r="I36" s="8" t="s">
        <v>122</v>
      </c>
      <c r="J36" s="31" t="s">
        <v>110</v>
      </c>
    </row>
    <row r="37" spans="1:10" x14ac:dyDescent="0.5">
      <c r="A37" s="212"/>
      <c r="B37" s="113"/>
      <c r="C37" s="76" t="s">
        <v>42</v>
      </c>
      <c r="D37" s="138"/>
      <c r="E37" s="173"/>
      <c r="F37" s="173"/>
      <c r="G37" s="173"/>
      <c r="H37" s="173"/>
      <c r="I37" s="32"/>
      <c r="J37" s="31"/>
    </row>
    <row r="38" spans="1:10" x14ac:dyDescent="0.5">
      <c r="A38" s="212"/>
      <c r="B38" s="113" t="s">
        <v>20</v>
      </c>
      <c r="C38" s="76" t="s">
        <v>43</v>
      </c>
      <c r="D38" s="138">
        <v>0</v>
      </c>
      <c r="E38" s="173" t="s">
        <v>5</v>
      </c>
      <c r="F38" s="173" t="s">
        <v>5</v>
      </c>
      <c r="G38" s="173" t="s">
        <v>5</v>
      </c>
      <c r="H38" s="173" t="s">
        <v>5</v>
      </c>
      <c r="I38" s="8" t="s">
        <v>122</v>
      </c>
      <c r="J38" s="31" t="s">
        <v>68</v>
      </c>
    </row>
    <row r="39" spans="1:10" x14ac:dyDescent="0.5">
      <c r="A39" s="212"/>
      <c r="B39" s="113"/>
      <c r="C39" s="76" t="s">
        <v>44</v>
      </c>
      <c r="D39" s="138"/>
      <c r="E39" s="173"/>
      <c r="F39" s="173"/>
      <c r="G39" s="173"/>
      <c r="H39" s="173"/>
      <c r="I39" s="32"/>
      <c r="J39" s="31"/>
    </row>
    <row r="40" spans="1:10" x14ac:dyDescent="0.5">
      <c r="A40" s="212"/>
      <c r="B40" s="114" t="s">
        <v>17</v>
      </c>
      <c r="C40" s="79" t="s">
        <v>45</v>
      </c>
      <c r="D40" s="139">
        <v>40000</v>
      </c>
      <c r="E40" s="174" t="s">
        <v>5</v>
      </c>
      <c r="F40" s="174" t="s">
        <v>5</v>
      </c>
      <c r="G40" s="174" t="s">
        <v>5</v>
      </c>
      <c r="H40" s="174" t="s">
        <v>5</v>
      </c>
      <c r="I40" s="8" t="s">
        <v>122</v>
      </c>
      <c r="J40" s="33" t="s">
        <v>69</v>
      </c>
    </row>
    <row r="41" spans="1:10" ht="24" thickBot="1" x14ac:dyDescent="0.55000000000000004">
      <c r="A41" s="213"/>
      <c r="B41" s="115"/>
      <c r="C41" s="80" t="s">
        <v>46</v>
      </c>
      <c r="D41" s="140"/>
      <c r="E41" s="175"/>
      <c r="F41" s="175"/>
      <c r="G41" s="175"/>
      <c r="H41" s="175"/>
      <c r="I41" s="34"/>
      <c r="J41" s="35"/>
    </row>
    <row r="42" spans="1:10" x14ac:dyDescent="0.5">
      <c r="A42" s="211">
        <v>2</v>
      </c>
      <c r="B42" s="116" t="s">
        <v>18</v>
      </c>
      <c r="C42" s="81"/>
      <c r="D42" s="141"/>
      <c r="E42" s="176"/>
      <c r="F42" s="176"/>
      <c r="G42" s="176"/>
      <c r="H42" s="176"/>
      <c r="I42" s="36"/>
      <c r="J42" s="37"/>
    </row>
    <row r="43" spans="1:10" x14ac:dyDescent="0.5">
      <c r="A43" s="212"/>
      <c r="B43" s="117" t="s">
        <v>26</v>
      </c>
      <c r="C43" s="82" t="s">
        <v>85</v>
      </c>
      <c r="D43" s="128">
        <v>0</v>
      </c>
      <c r="E43" s="173" t="s">
        <v>5</v>
      </c>
      <c r="F43" s="173" t="s">
        <v>5</v>
      </c>
      <c r="G43" s="173" t="s">
        <v>5</v>
      </c>
      <c r="H43" s="173" t="s">
        <v>5</v>
      </c>
      <c r="I43" s="8" t="s">
        <v>122</v>
      </c>
      <c r="J43" s="31" t="s">
        <v>88</v>
      </c>
    </row>
    <row r="44" spans="1:10" x14ac:dyDescent="0.5">
      <c r="A44" s="212"/>
      <c r="B44" s="118"/>
      <c r="C44" s="83" t="s">
        <v>83</v>
      </c>
      <c r="D44" s="142"/>
      <c r="E44" s="174"/>
      <c r="F44" s="174"/>
      <c r="G44" s="174"/>
      <c r="H44" s="174"/>
      <c r="I44" s="38"/>
      <c r="J44" s="33" t="s">
        <v>89</v>
      </c>
    </row>
    <row r="45" spans="1:10" x14ac:dyDescent="0.5">
      <c r="A45" s="212"/>
      <c r="B45" s="118"/>
      <c r="C45" s="83" t="s">
        <v>86</v>
      </c>
      <c r="D45" s="142"/>
      <c r="E45" s="174"/>
      <c r="F45" s="174"/>
      <c r="G45" s="174"/>
      <c r="H45" s="174"/>
      <c r="I45" s="38"/>
      <c r="J45" s="33" t="s">
        <v>90</v>
      </c>
    </row>
    <row r="46" spans="1:10" ht="24" thickBot="1" x14ac:dyDescent="0.55000000000000004">
      <c r="A46" s="213"/>
      <c r="B46" s="119"/>
      <c r="C46" s="84" t="s">
        <v>87</v>
      </c>
      <c r="D46" s="143"/>
      <c r="E46" s="175"/>
      <c r="F46" s="175"/>
      <c r="G46" s="175"/>
      <c r="H46" s="175"/>
      <c r="I46" s="34"/>
      <c r="J46" s="35" t="s">
        <v>91</v>
      </c>
    </row>
    <row r="47" spans="1:10" x14ac:dyDescent="0.5">
      <c r="A47" s="211">
        <v>3</v>
      </c>
      <c r="B47" s="198" t="s">
        <v>23</v>
      </c>
      <c r="C47" s="85" t="s">
        <v>32</v>
      </c>
      <c r="D47" s="144">
        <f>5500+5500</f>
        <v>11000</v>
      </c>
      <c r="E47" s="177" t="s">
        <v>5</v>
      </c>
      <c r="F47" s="177" t="s">
        <v>5</v>
      </c>
      <c r="G47" s="177" t="s">
        <v>5</v>
      </c>
      <c r="H47" s="177" t="s">
        <v>5</v>
      </c>
      <c r="I47" s="8" t="s">
        <v>122</v>
      </c>
      <c r="J47" s="58" t="s">
        <v>70</v>
      </c>
    </row>
    <row r="48" spans="1:10" x14ac:dyDescent="0.5">
      <c r="A48" s="212"/>
      <c r="B48" s="199"/>
      <c r="C48" s="86" t="s">
        <v>47</v>
      </c>
      <c r="D48" s="145"/>
      <c r="E48" s="145"/>
      <c r="F48" s="145"/>
      <c r="G48" s="145"/>
      <c r="H48" s="145"/>
      <c r="I48" s="39"/>
      <c r="J48" s="59" t="s">
        <v>31</v>
      </c>
    </row>
    <row r="49" spans="1:18" x14ac:dyDescent="0.5">
      <c r="A49" s="212"/>
      <c r="B49" s="200"/>
      <c r="C49" s="86" t="s">
        <v>48</v>
      </c>
      <c r="D49" s="145"/>
      <c r="E49" s="145"/>
      <c r="F49" s="145"/>
      <c r="G49" s="145"/>
      <c r="H49" s="145"/>
      <c r="I49" s="39"/>
      <c r="J49" s="40"/>
    </row>
    <row r="50" spans="1:18" x14ac:dyDescent="0.5">
      <c r="A50" s="212"/>
      <c r="B50" s="107"/>
      <c r="C50" s="86" t="s">
        <v>49</v>
      </c>
      <c r="D50" s="145"/>
      <c r="E50" s="145"/>
      <c r="F50" s="178"/>
      <c r="G50" s="145"/>
      <c r="H50" s="145"/>
      <c r="I50" s="39"/>
      <c r="J50" s="40"/>
    </row>
    <row r="51" spans="1:18" ht="24" thickBot="1" x14ac:dyDescent="0.55000000000000004">
      <c r="A51" s="213"/>
      <c r="B51" s="120"/>
      <c r="C51" s="87" t="s">
        <v>50</v>
      </c>
      <c r="D51" s="146"/>
      <c r="E51" s="146"/>
      <c r="F51" s="146"/>
      <c r="G51" s="146"/>
      <c r="H51" s="146"/>
      <c r="I51" s="41"/>
      <c r="J51" s="42"/>
    </row>
    <row r="52" spans="1:18" x14ac:dyDescent="0.5">
      <c r="A52" s="211">
        <v>4</v>
      </c>
      <c r="B52" s="198" t="s">
        <v>24</v>
      </c>
      <c r="C52" s="88" t="s">
        <v>33</v>
      </c>
      <c r="D52" s="147">
        <f>13000+13000</f>
        <v>26000</v>
      </c>
      <c r="E52" s="179" t="s">
        <v>5</v>
      </c>
      <c r="F52" s="179" t="s">
        <v>5</v>
      </c>
      <c r="G52" s="179" t="s">
        <v>5</v>
      </c>
      <c r="H52" s="179" t="s">
        <v>5</v>
      </c>
      <c r="I52" s="26" t="s">
        <v>123</v>
      </c>
      <c r="J52" s="43" t="s">
        <v>71</v>
      </c>
    </row>
    <row r="53" spans="1:18" x14ac:dyDescent="0.5">
      <c r="A53" s="212"/>
      <c r="B53" s="201"/>
      <c r="C53" s="89" t="s">
        <v>51</v>
      </c>
      <c r="D53" s="148"/>
      <c r="E53" s="180"/>
      <c r="F53" s="180"/>
      <c r="G53" s="180"/>
      <c r="H53" s="180"/>
      <c r="I53" s="44"/>
      <c r="J53" s="45" t="s">
        <v>72</v>
      </c>
    </row>
    <row r="54" spans="1:18" ht="24" thickBot="1" x14ac:dyDescent="0.55000000000000004">
      <c r="A54" s="213"/>
      <c r="B54" s="121"/>
      <c r="C54" s="55" t="s">
        <v>99</v>
      </c>
      <c r="D54" s="149"/>
      <c r="E54" s="181"/>
      <c r="F54" s="181"/>
      <c r="G54" s="181"/>
      <c r="H54" s="181"/>
      <c r="I54" s="46"/>
      <c r="J54" s="47" t="s">
        <v>82</v>
      </c>
    </row>
    <row r="55" spans="1:18" x14ac:dyDescent="0.5">
      <c r="A55" s="211">
        <v>5</v>
      </c>
      <c r="B55" s="202" t="s">
        <v>25</v>
      </c>
      <c r="C55" s="90" t="s">
        <v>34</v>
      </c>
      <c r="D55" s="150">
        <f>2280+2280</f>
        <v>4560</v>
      </c>
      <c r="E55" s="164" t="s">
        <v>5</v>
      </c>
      <c r="F55" s="164" t="s">
        <v>5</v>
      </c>
      <c r="G55" s="164" t="s">
        <v>5</v>
      </c>
      <c r="H55" s="164" t="s">
        <v>5</v>
      </c>
      <c r="I55" s="26" t="s">
        <v>123</v>
      </c>
      <c r="J55" s="48" t="s">
        <v>55</v>
      </c>
    </row>
    <row r="56" spans="1:18" x14ac:dyDescent="0.5">
      <c r="A56" s="212"/>
      <c r="B56" s="192"/>
      <c r="C56" s="89" t="s">
        <v>52</v>
      </c>
      <c r="D56" s="148"/>
      <c r="E56" s="180"/>
      <c r="F56" s="180"/>
      <c r="G56" s="180"/>
      <c r="H56" s="180"/>
      <c r="I56" s="44"/>
      <c r="J56" s="49" t="s">
        <v>56</v>
      </c>
    </row>
    <row r="57" spans="1:18" x14ac:dyDescent="0.5">
      <c r="A57" s="212"/>
      <c r="B57" s="193"/>
      <c r="C57" s="89" t="s">
        <v>57</v>
      </c>
      <c r="D57" s="148"/>
      <c r="E57" s="180"/>
      <c r="F57" s="180"/>
      <c r="G57" s="180"/>
      <c r="H57" s="180"/>
      <c r="I57" s="44"/>
      <c r="J57" s="49" t="s">
        <v>59</v>
      </c>
    </row>
    <row r="58" spans="1:18" x14ac:dyDescent="0.5">
      <c r="A58" s="212"/>
      <c r="B58" s="122"/>
      <c r="C58" s="91" t="s">
        <v>58</v>
      </c>
      <c r="D58" s="151"/>
      <c r="E58" s="182"/>
      <c r="F58" s="182"/>
      <c r="G58" s="182"/>
      <c r="H58" s="182"/>
      <c r="I58" s="50"/>
      <c r="J58" s="51" t="s">
        <v>60</v>
      </c>
    </row>
    <row r="59" spans="1:18" x14ac:dyDescent="0.5">
      <c r="A59" s="212"/>
      <c r="B59" s="122"/>
      <c r="C59" s="91" t="s">
        <v>106</v>
      </c>
      <c r="D59" s="151"/>
      <c r="E59" s="182"/>
      <c r="F59" s="182"/>
      <c r="G59" s="182"/>
      <c r="H59" s="182"/>
      <c r="I59" s="50"/>
      <c r="J59" s="51" t="s">
        <v>61</v>
      </c>
    </row>
    <row r="60" spans="1:18" ht="24" thickBot="1" x14ac:dyDescent="0.55000000000000004">
      <c r="A60" s="225"/>
      <c r="B60" s="123"/>
      <c r="C60" s="92"/>
      <c r="D60" s="152"/>
      <c r="E60" s="183"/>
      <c r="F60" s="183"/>
      <c r="G60" s="183"/>
      <c r="H60" s="183"/>
      <c r="I60" s="52"/>
      <c r="J60" s="53" t="s">
        <v>107</v>
      </c>
    </row>
    <row r="61" spans="1:18" ht="24.6" customHeight="1" x14ac:dyDescent="0.5">
      <c r="A61" s="214">
        <v>6</v>
      </c>
      <c r="B61" s="191" t="s">
        <v>27</v>
      </c>
      <c r="C61" s="93" t="s">
        <v>35</v>
      </c>
      <c r="D61" s="153">
        <f>54600+54600</f>
        <v>109200</v>
      </c>
      <c r="E61" s="184" t="s">
        <v>5</v>
      </c>
      <c r="F61" s="184" t="s">
        <v>5</v>
      </c>
      <c r="G61" s="184" t="s">
        <v>5</v>
      </c>
      <c r="H61" s="184" t="s">
        <v>5</v>
      </c>
      <c r="I61" s="8" t="s">
        <v>122</v>
      </c>
      <c r="J61" s="54" t="s">
        <v>73</v>
      </c>
      <c r="N61" s="238"/>
      <c r="O61" s="238"/>
      <c r="P61" s="238"/>
      <c r="Q61" s="238"/>
      <c r="R61" s="238"/>
    </row>
    <row r="62" spans="1:18" x14ac:dyDescent="0.5">
      <c r="A62" s="212"/>
      <c r="B62" s="192"/>
      <c r="C62" s="91" t="s">
        <v>53</v>
      </c>
      <c r="D62" s="154"/>
      <c r="E62" s="182"/>
      <c r="F62" s="182"/>
      <c r="G62" s="182"/>
      <c r="H62" s="182"/>
      <c r="I62" s="50"/>
      <c r="J62" s="51" t="s">
        <v>74</v>
      </c>
      <c r="N62" s="238"/>
      <c r="O62" s="238"/>
      <c r="P62" s="238"/>
      <c r="Q62" s="238"/>
      <c r="R62" s="238"/>
    </row>
    <row r="63" spans="1:18" x14ac:dyDescent="0.5">
      <c r="A63" s="212"/>
      <c r="B63" s="192"/>
      <c r="C63" s="91" t="s">
        <v>54</v>
      </c>
      <c r="D63" s="154"/>
      <c r="E63" s="182"/>
      <c r="F63" s="182"/>
      <c r="G63" s="182"/>
      <c r="H63" s="182"/>
      <c r="I63" s="50"/>
      <c r="J63" s="51" t="s">
        <v>75</v>
      </c>
      <c r="N63" s="238"/>
      <c r="O63" s="238"/>
      <c r="P63" s="238"/>
      <c r="Q63" s="238"/>
      <c r="R63" s="238"/>
    </row>
    <row r="64" spans="1:18" x14ac:dyDescent="0.5">
      <c r="A64" s="212"/>
      <c r="B64" s="193"/>
      <c r="C64" s="91" t="s">
        <v>80</v>
      </c>
      <c r="D64" s="154"/>
      <c r="E64" s="182"/>
      <c r="F64" s="182"/>
      <c r="G64" s="182"/>
      <c r="H64" s="182"/>
      <c r="I64" s="50"/>
      <c r="J64" s="51" t="s">
        <v>76</v>
      </c>
      <c r="N64" s="238"/>
      <c r="O64" s="238"/>
      <c r="P64" s="238"/>
      <c r="Q64" s="238"/>
      <c r="R64" s="238"/>
    </row>
    <row r="65" spans="1:18" x14ac:dyDescent="0.5">
      <c r="A65" s="212"/>
      <c r="B65" s="122"/>
      <c r="C65" s="91" t="s">
        <v>78</v>
      </c>
      <c r="D65" s="154"/>
      <c r="E65" s="182"/>
      <c r="F65" s="182"/>
      <c r="G65" s="182"/>
      <c r="H65" s="182"/>
      <c r="I65" s="50"/>
      <c r="J65" s="51" t="s">
        <v>77</v>
      </c>
      <c r="N65" s="238"/>
      <c r="O65" s="238"/>
      <c r="P65" s="238"/>
      <c r="Q65" s="238"/>
      <c r="R65" s="238"/>
    </row>
    <row r="66" spans="1:18" x14ac:dyDescent="0.5">
      <c r="A66" s="212"/>
      <c r="B66" s="122"/>
      <c r="C66" s="91" t="s">
        <v>79</v>
      </c>
      <c r="D66" s="154"/>
      <c r="E66" s="182"/>
      <c r="F66" s="182"/>
      <c r="G66" s="182"/>
      <c r="H66" s="182"/>
      <c r="I66" s="50"/>
      <c r="J66" s="51"/>
      <c r="N66" s="238"/>
      <c r="O66" s="238"/>
      <c r="P66" s="238"/>
      <c r="Q66" s="238"/>
      <c r="R66" s="238"/>
    </row>
    <row r="67" spans="1:18" x14ac:dyDescent="0.5">
      <c r="A67" s="212"/>
      <c r="B67" s="122"/>
      <c r="C67" s="21" t="s">
        <v>81</v>
      </c>
      <c r="D67" s="232"/>
      <c r="E67" s="182"/>
      <c r="F67" s="165"/>
      <c r="G67" s="165"/>
      <c r="H67" s="165"/>
      <c r="I67" s="19"/>
      <c r="J67" s="234"/>
      <c r="N67" s="238"/>
      <c r="O67" s="238"/>
      <c r="P67" s="238"/>
      <c r="Q67" s="238"/>
      <c r="R67" s="238"/>
    </row>
    <row r="68" spans="1:18" x14ac:dyDescent="0.5">
      <c r="A68" s="231">
        <v>7</v>
      </c>
      <c r="B68" s="235" t="s">
        <v>127</v>
      </c>
      <c r="D68" s="189">
        <v>138888</v>
      </c>
      <c r="E68" s="233"/>
      <c r="F68" s="187"/>
      <c r="G68" s="187"/>
      <c r="H68" s="187"/>
      <c r="I68" s="8" t="s">
        <v>122</v>
      </c>
      <c r="J68" s="188" t="s">
        <v>128</v>
      </c>
      <c r="N68" s="238"/>
      <c r="O68" s="238"/>
      <c r="P68" s="238"/>
      <c r="Q68" s="238"/>
      <c r="R68" s="238"/>
    </row>
    <row r="69" spans="1:18" s="2" customFormat="1" ht="30" customHeight="1" x14ac:dyDescent="0.5">
      <c r="A69" s="236"/>
      <c r="B69" s="237" t="s">
        <v>97</v>
      </c>
      <c r="C69" s="94"/>
      <c r="D69" s="155">
        <f>SUM(D10:D68)</f>
        <v>4102960</v>
      </c>
      <c r="E69" s="56"/>
      <c r="F69" s="56"/>
      <c r="G69" s="56"/>
      <c r="H69" s="56"/>
      <c r="I69" s="56"/>
      <c r="J69" s="57"/>
      <c r="N69" s="239"/>
      <c r="O69" s="239"/>
      <c r="P69" s="239"/>
      <c r="Q69" s="239"/>
      <c r="R69" s="239"/>
    </row>
    <row r="70" spans="1:18" x14ac:dyDescent="0.5">
      <c r="D70" s="190"/>
      <c r="N70" s="238"/>
      <c r="O70" s="238"/>
      <c r="P70" s="238"/>
      <c r="Q70" s="238"/>
      <c r="R70" s="238"/>
    </row>
    <row r="71" spans="1:18" x14ac:dyDescent="0.5">
      <c r="D71" s="186"/>
      <c r="N71" s="238"/>
      <c r="O71" s="238"/>
      <c r="P71" s="238"/>
      <c r="Q71" s="238"/>
      <c r="R71" s="238"/>
    </row>
  </sheetData>
  <mergeCells count="27">
    <mergeCell ref="A8:A41"/>
    <mergeCell ref="A61:A67"/>
    <mergeCell ref="A1:J1"/>
    <mergeCell ref="A2:J2"/>
    <mergeCell ref="A3:J3"/>
    <mergeCell ref="D5:H5"/>
    <mergeCell ref="A4:J4"/>
    <mergeCell ref="C5:C7"/>
    <mergeCell ref="J5:J7"/>
    <mergeCell ref="B5:B7"/>
    <mergeCell ref="A42:A46"/>
    <mergeCell ref="A47:A51"/>
    <mergeCell ref="A52:A54"/>
    <mergeCell ref="A55:A60"/>
    <mergeCell ref="I5:I7"/>
    <mergeCell ref="A5:A7"/>
    <mergeCell ref="D6:D7"/>
    <mergeCell ref="E6:E7"/>
    <mergeCell ref="F6:F7"/>
    <mergeCell ref="G6:G7"/>
    <mergeCell ref="H6:H7"/>
    <mergeCell ref="B61:B64"/>
    <mergeCell ref="B8:C8"/>
    <mergeCell ref="B9:C9"/>
    <mergeCell ref="B47:B49"/>
    <mergeCell ref="B52:B53"/>
    <mergeCell ref="B55:B57"/>
  </mergeCells>
  <phoneticPr fontId="2" type="noConversion"/>
  <printOptions horizontalCentered="1"/>
  <pageMargins left="0.11811023622047245" right="3.937007874015748E-2" top="0.19685039370078741" bottom="0.11811023622047245" header="0.23622047244094491" footer="0.11811023622047245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แผนใช้งบปี68</vt:lpstr>
      <vt:lpstr>แผนใช้งบปี68!Print_Area</vt:lpstr>
      <vt:lpstr>แผนใช้งบปี68!Print_Titles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DELL</cp:lastModifiedBy>
  <cp:lastPrinted>2025-06-30T06:51:25Z</cp:lastPrinted>
  <dcterms:created xsi:type="dcterms:W3CDTF">2023-05-30T14:10:06Z</dcterms:created>
  <dcterms:modified xsi:type="dcterms:W3CDTF">2025-07-04T07:19:48Z</dcterms:modified>
</cp:coreProperties>
</file>